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 tabRatio="59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Sheet1!$A$2:$O$117</definedName>
    <definedName name="_xlnm.Print_Titles" localSheetId="0">Sheet1!$2:$7</definedName>
  </definedNames>
  <calcPr calcId="144525"/>
</workbook>
</file>

<file path=xl/sharedStrings.xml><?xml version="1.0" encoding="utf-8"?>
<sst xmlns="http://schemas.openxmlformats.org/spreadsheetml/2006/main" count="160" uniqueCount="139">
  <si>
    <t>附件2：</t>
  </si>
  <si>
    <t>2022年安溪县创业担保贷款财政贴息资金（第二季度）明细表</t>
  </si>
  <si>
    <t>序号</t>
  </si>
  <si>
    <t>经办银行机构</t>
  </si>
  <si>
    <t>姓名</t>
  </si>
  <si>
    <t>身份证号码</t>
  </si>
  <si>
    <t>计算贴息贷款金额（万元）</t>
  </si>
  <si>
    <t>贷款期限（年 月 日—年 月 日）</t>
  </si>
  <si>
    <t>计算贷款利率（%）</t>
  </si>
  <si>
    <t>结息日</t>
  </si>
  <si>
    <t>计息天数</t>
  </si>
  <si>
    <t>贷款贴息金额（元）</t>
  </si>
  <si>
    <t>应贴息金额（扣减手工计息与系统计息误差）</t>
  </si>
  <si>
    <t>中央、省级财政承担贴息金额(元）</t>
  </si>
  <si>
    <t>县级财政承担贴息金额（元）</t>
  </si>
  <si>
    <t xml:space="preserve">基准利率上浮1%的40% </t>
  </si>
  <si>
    <t>基准利率上浮2%</t>
  </si>
  <si>
    <t>泉州银行</t>
  </si>
  <si>
    <t>周水生</t>
  </si>
  <si>
    <t>350524********3516</t>
  </si>
  <si>
    <r>
      <rPr>
        <sz val="8"/>
        <rFont val="宋体"/>
        <charset val="134"/>
        <scheme val="minor"/>
      </rPr>
      <t>2</t>
    </r>
    <r>
      <rPr>
        <sz val="8"/>
        <rFont val="宋体"/>
        <charset val="134"/>
      </rPr>
      <t>020.04-21-2022.04.21</t>
    </r>
  </si>
  <si>
    <t>陈建芳</t>
  </si>
  <si>
    <t>350524********7719</t>
  </si>
  <si>
    <t>2020.08.04-2022.08.04</t>
  </si>
  <si>
    <t>林金宝</t>
  </si>
  <si>
    <t>350524********3039</t>
  </si>
  <si>
    <t>2020.10.13-2022.10.13</t>
  </si>
  <si>
    <t>高福忠</t>
  </si>
  <si>
    <t>350524********3812</t>
  </si>
  <si>
    <t>2020.11.27-2022.11.27</t>
  </si>
  <si>
    <t>高水川</t>
  </si>
  <si>
    <t>350524********3830</t>
  </si>
  <si>
    <t>2020.12.30-2022.12.30</t>
  </si>
  <si>
    <t>汪小玲</t>
  </si>
  <si>
    <t>350524********6065</t>
  </si>
  <si>
    <t>2021.2.22-2023.3.22</t>
  </si>
  <si>
    <t>刘永地</t>
  </si>
  <si>
    <t>350524********5558</t>
  </si>
  <si>
    <t>2021.3.24-2023.3.24</t>
  </si>
  <si>
    <t>王晓毅</t>
  </si>
  <si>
    <t>350524********4037</t>
  </si>
  <si>
    <t>2021.12.08-2023.12.08</t>
  </si>
  <si>
    <t>陈坤辉</t>
  </si>
  <si>
    <t>350524********0078</t>
  </si>
  <si>
    <t>2021.12.09-2023.12.09</t>
  </si>
  <si>
    <t>吴明强</t>
  </si>
  <si>
    <t>350524********8311</t>
  </si>
  <si>
    <t>2021.12.14-2023.12.14</t>
  </si>
  <si>
    <t>黄文坚</t>
  </si>
  <si>
    <t>350524********4031</t>
  </si>
  <si>
    <t xml:space="preserve"> 2021.12.15-2023.12.15</t>
  </si>
  <si>
    <t>林玉艺</t>
  </si>
  <si>
    <t>350524********4052</t>
  </si>
  <si>
    <t>2022.02.18-2024.02.18</t>
  </si>
  <si>
    <t>小计</t>
  </si>
  <si>
    <t>安溪农商银行</t>
  </si>
  <si>
    <t>苏建海</t>
  </si>
  <si>
    <t>350524********5013</t>
  </si>
  <si>
    <t>2020年3月25日-2023年3月24日</t>
  </si>
  <si>
    <t>2022.6.20</t>
  </si>
  <si>
    <t>白财灵</t>
  </si>
  <si>
    <t>350524********3012</t>
  </si>
  <si>
    <t>2020年3月30日-2022年3月29日</t>
  </si>
  <si>
    <t>李加波</t>
  </si>
  <si>
    <t>350524********4538</t>
  </si>
  <si>
    <t>2020年4月10日-2023年4月9日</t>
  </si>
  <si>
    <t>王婉霞</t>
  </si>
  <si>
    <t>350524********6062</t>
  </si>
  <si>
    <t>2020年5月28日-2022年5月27日</t>
  </si>
  <si>
    <t>许焱斌</t>
  </si>
  <si>
    <t>350524********2515</t>
  </si>
  <si>
    <t>2020年6月1日-2022年5月31日</t>
  </si>
  <si>
    <t>钟银玲</t>
  </si>
  <si>
    <t>350524********052X</t>
  </si>
  <si>
    <t>2020年6月15日-2022年6月14日</t>
  </si>
  <si>
    <t>谢文森</t>
  </si>
  <si>
    <t>350524********2533</t>
  </si>
  <si>
    <t>2020年7月14日-2022年7月13日</t>
  </si>
  <si>
    <t>吴连辉</t>
  </si>
  <si>
    <t>350524********0037</t>
  </si>
  <si>
    <t>2020年8月11日-2022年8月10日</t>
  </si>
  <si>
    <t>翁丽花</t>
  </si>
  <si>
    <t>350524********2086</t>
  </si>
  <si>
    <t>2020年8月19日-2023年8月18日</t>
  </si>
  <si>
    <t>钟添财</t>
  </si>
  <si>
    <t>350524********501X</t>
  </si>
  <si>
    <t>2020年11月13日-2022年11月12日</t>
  </si>
  <si>
    <t>林金坤</t>
  </si>
  <si>
    <t>350524********771X</t>
  </si>
  <si>
    <t>2020年11月27日-2022年11月26日</t>
  </si>
  <si>
    <t xml:space="preserve">	谢福源</t>
  </si>
  <si>
    <t>350524********2576</t>
  </si>
  <si>
    <t>2020年12月11日-2022年12月10日</t>
  </si>
  <si>
    <t>黄华燕</t>
  </si>
  <si>
    <t>350524********6623</t>
  </si>
  <si>
    <r>
      <rPr>
        <sz val="8"/>
        <color theme="1"/>
        <rFont val="宋体"/>
        <charset val="134"/>
      </rPr>
      <t>202</t>
    </r>
    <r>
      <rPr>
        <sz val="8"/>
        <color indexed="8"/>
        <rFont val="宋体"/>
        <charset val="134"/>
      </rPr>
      <t>1年2月9日-2023年2月8日</t>
    </r>
  </si>
  <si>
    <t xml:space="preserve">	苏培中</t>
  </si>
  <si>
    <t>350524********5011</t>
  </si>
  <si>
    <t>2021年3月23日-2023年3月22日</t>
  </si>
  <si>
    <t xml:space="preserve">	许德全</t>
  </si>
  <si>
    <t>350524********2593</t>
  </si>
  <si>
    <t>2021年6月3日-2023年6月2日</t>
  </si>
  <si>
    <t>邮政储蓄银行</t>
  </si>
  <si>
    <t>吴雪英</t>
  </si>
  <si>
    <t>350524********7123</t>
  </si>
  <si>
    <r>
      <rPr>
        <sz val="8"/>
        <rFont val="Andale WT"/>
        <charset val="134"/>
      </rPr>
      <t>2020</t>
    </r>
    <r>
      <rPr>
        <sz val="8"/>
        <rFont val="宋体"/>
        <charset val="134"/>
      </rPr>
      <t>年</t>
    </r>
    <r>
      <rPr>
        <sz val="8"/>
        <rFont val="Andale WT"/>
        <charset val="134"/>
      </rPr>
      <t>4</t>
    </r>
    <r>
      <rPr>
        <sz val="8"/>
        <rFont val="宋体"/>
        <charset val="134"/>
      </rPr>
      <t>月</t>
    </r>
    <r>
      <rPr>
        <sz val="8"/>
        <rFont val="Andale WT"/>
        <charset val="134"/>
      </rPr>
      <t>7</t>
    </r>
    <r>
      <rPr>
        <sz val="8"/>
        <rFont val="宋体"/>
        <charset val="134"/>
      </rPr>
      <t>日</t>
    </r>
    <r>
      <rPr>
        <sz val="8"/>
        <rFont val="Andale WT"/>
        <charset val="134"/>
      </rPr>
      <t>-2022</t>
    </r>
    <r>
      <rPr>
        <sz val="8"/>
        <rFont val="宋体"/>
        <charset val="134"/>
      </rPr>
      <t>年</t>
    </r>
    <r>
      <rPr>
        <sz val="8"/>
        <rFont val="Andale WT"/>
        <charset val="134"/>
      </rPr>
      <t>4</t>
    </r>
    <r>
      <rPr>
        <sz val="8"/>
        <rFont val="宋体"/>
        <charset val="134"/>
      </rPr>
      <t>月</t>
    </r>
    <r>
      <rPr>
        <sz val="8"/>
        <rFont val="Andale WT"/>
        <charset val="134"/>
      </rPr>
      <t>7</t>
    </r>
    <r>
      <rPr>
        <sz val="8"/>
        <rFont val="宋体"/>
        <charset val="134"/>
      </rPr>
      <t>日</t>
    </r>
  </si>
  <si>
    <t>白金山</t>
  </si>
  <si>
    <t>350524********301X</t>
  </si>
  <si>
    <r>
      <rPr>
        <sz val="8"/>
        <rFont val="Andale WT"/>
        <charset val="134"/>
      </rPr>
      <t>2020</t>
    </r>
    <r>
      <rPr>
        <sz val="8"/>
        <rFont val="宋体"/>
        <charset val="134"/>
      </rPr>
      <t>年</t>
    </r>
    <r>
      <rPr>
        <sz val="8"/>
        <rFont val="Andale WT"/>
        <charset val="134"/>
      </rPr>
      <t>5</t>
    </r>
    <r>
      <rPr>
        <sz val="8"/>
        <rFont val="宋体"/>
        <charset val="134"/>
      </rPr>
      <t>月</t>
    </r>
    <r>
      <rPr>
        <sz val="8"/>
        <rFont val="Andale WT"/>
        <charset val="134"/>
      </rPr>
      <t>26</t>
    </r>
    <r>
      <rPr>
        <sz val="8"/>
        <rFont val="宋体"/>
        <charset val="134"/>
      </rPr>
      <t>日</t>
    </r>
    <r>
      <rPr>
        <sz val="8"/>
        <rFont val="Andale WT"/>
        <charset val="134"/>
      </rPr>
      <t>-2022</t>
    </r>
    <r>
      <rPr>
        <sz val="8"/>
        <rFont val="宋体"/>
        <charset val="134"/>
      </rPr>
      <t>年</t>
    </r>
    <r>
      <rPr>
        <sz val="8"/>
        <rFont val="Andale WT"/>
        <charset val="134"/>
      </rPr>
      <t>5</t>
    </r>
    <r>
      <rPr>
        <sz val="8"/>
        <rFont val="宋体"/>
        <charset val="134"/>
      </rPr>
      <t>月</t>
    </r>
    <r>
      <rPr>
        <sz val="8"/>
        <rFont val="Andale WT"/>
        <charset val="134"/>
      </rPr>
      <t>26</t>
    </r>
    <r>
      <rPr>
        <sz val="8"/>
        <rFont val="宋体"/>
        <charset val="134"/>
      </rPr>
      <t>日</t>
    </r>
  </si>
  <si>
    <t>林婷琴</t>
  </si>
  <si>
    <t>350524********3542</t>
  </si>
  <si>
    <r>
      <rPr>
        <sz val="8"/>
        <rFont val="Andale WT"/>
        <charset val="134"/>
      </rPr>
      <t>2020</t>
    </r>
    <r>
      <rPr>
        <sz val="8"/>
        <rFont val="宋体"/>
        <charset val="134"/>
      </rPr>
      <t>年</t>
    </r>
    <r>
      <rPr>
        <sz val="8"/>
        <rFont val="Andale WT"/>
        <charset val="134"/>
      </rPr>
      <t>5</t>
    </r>
    <r>
      <rPr>
        <sz val="8"/>
        <rFont val="宋体"/>
        <charset val="134"/>
      </rPr>
      <t>月</t>
    </r>
    <r>
      <rPr>
        <sz val="8"/>
        <rFont val="Andale WT"/>
        <charset val="134"/>
      </rPr>
      <t>27</t>
    </r>
    <r>
      <rPr>
        <sz val="8"/>
        <rFont val="宋体"/>
        <charset val="134"/>
      </rPr>
      <t>日</t>
    </r>
    <r>
      <rPr>
        <sz val="8"/>
        <rFont val="Andale WT"/>
        <charset val="134"/>
      </rPr>
      <t>-2022</t>
    </r>
    <r>
      <rPr>
        <sz val="8"/>
        <rFont val="宋体"/>
        <charset val="134"/>
      </rPr>
      <t>年</t>
    </r>
    <r>
      <rPr>
        <sz val="8"/>
        <rFont val="Andale WT"/>
        <charset val="134"/>
      </rPr>
      <t>5</t>
    </r>
    <r>
      <rPr>
        <sz val="8"/>
        <rFont val="宋体"/>
        <charset val="134"/>
      </rPr>
      <t>月</t>
    </r>
    <r>
      <rPr>
        <sz val="8"/>
        <rFont val="Andale WT"/>
        <charset val="134"/>
      </rPr>
      <t>27</t>
    </r>
    <r>
      <rPr>
        <sz val="8"/>
        <rFont val="宋体"/>
        <charset val="134"/>
      </rPr>
      <t>日</t>
    </r>
  </si>
  <si>
    <t>詹贵阳</t>
  </si>
  <si>
    <t>350524********8330</t>
  </si>
  <si>
    <t>陈亮</t>
  </si>
  <si>
    <t>350524********0052</t>
  </si>
  <si>
    <r>
      <rPr>
        <sz val="8"/>
        <rFont val="Andale WT"/>
        <charset val="134"/>
      </rPr>
      <t>2020</t>
    </r>
    <r>
      <rPr>
        <sz val="8"/>
        <rFont val="宋体"/>
        <charset val="134"/>
      </rPr>
      <t>年</t>
    </r>
    <r>
      <rPr>
        <sz val="8"/>
        <rFont val="Andale WT"/>
        <charset val="134"/>
      </rPr>
      <t>5</t>
    </r>
    <r>
      <rPr>
        <sz val="8"/>
        <rFont val="宋体"/>
        <charset val="134"/>
      </rPr>
      <t>月</t>
    </r>
    <r>
      <rPr>
        <sz val="8"/>
        <rFont val="Andale WT"/>
        <charset val="134"/>
      </rPr>
      <t>29</t>
    </r>
    <r>
      <rPr>
        <sz val="8"/>
        <rFont val="宋体"/>
        <charset val="134"/>
      </rPr>
      <t>日</t>
    </r>
    <r>
      <rPr>
        <sz val="8"/>
        <rFont val="Andale WT"/>
        <charset val="134"/>
      </rPr>
      <t>-2022</t>
    </r>
    <r>
      <rPr>
        <sz val="8"/>
        <rFont val="宋体"/>
        <charset val="134"/>
      </rPr>
      <t>年</t>
    </r>
    <r>
      <rPr>
        <sz val="8"/>
        <rFont val="Andale WT"/>
        <charset val="134"/>
      </rPr>
      <t>5</t>
    </r>
    <r>
      <rPr>
        <sz val="8"/>
        <rFont val="宋体"/>
        <charset val="134"/>
      </rPr>
      <t>月</t>
    </r>
    <r>
      <rPr>
        <sz val="8"/>
        <rFont val="Andale WT"/>
        <charset val="134"/>
      </rPr>
      <t>29</t>
    </r>
    <r>
      <rPr>
        <sz val="8"/>
        <rFont val="宋体"/>
        <charset val="134"/>
      </rPr>
      <t>日</t>
    </r>
  </si>
  <si>
    <t>张新英</t>
  </si>
  <si>
    <t>350125********5422</t>
  </si>
  <si>
    <r>
      <rPr>
        <sz val="8"/>
        <rFont val="Andale WT"/>
        <charset val="134"/>
      </rPr>
      <t>2020</t>
    </r>
    <r>
      <rPr>
        <sz val="8"/>
        <rFont val="宋体"/>
        <charset val="134"/>
      </rPr>
      <t>年</t>
    </r>
    <r>
      <rPr>
        <sz val="8"/>
        <rFont val="Andale WT"/>
        <charset val="134"/>
      </rPr>
      <t>12</t>
    </r>
    <r>
      <rPr>
        <sz val="8"/>
        <rFont val="宋体"/>
        <charset val="134"/>
      </rPr>
      <t>月</t>
    </r>
    <r>
      <rPr>
        <sz val="8"/>
        <rFont val="Andale WT"/>
        <charset val="134"/>
      </rPr>
      <t>2</t>
    </r>
    <r>
      <rPr>
        <sz val="8"/>
        <rFont val="宋体"/>
        <charset val="134"/>
      </rPr>
      <t>日-2022年12月2日</t>
    </r>
  </si>
  <si>
    <t>谢邱能</t>
  </si>
  <si>
    <t>350524********2615</t>
  </si>
  <si>
    <r>
      <rPr>
        <sz val="8"/>
        <rFont val="Andale WT"/>
        <charset val="134"/>
      </rPr>
      <t>2020</t>
    </r>
    <r>
      <rPr>
        <sz val="8"/>
        <rFont val="宋体"/>
        <charset val="134"/>
      </rPr>
      <t>年</t>
    </r>
    <r>
      <rPr>
        <sz val="8"/>
        <rFont val="Andale WT"/>
        <charset val="134"/>
      </rPr>
      <t>12</t>
    </r>
    <r>
      <rPr>
        <sz val="8"/>
        <rFont val="宋体"/>
        <charset val="134"/>
      </rPr>
      <t>月</t>
    </r>
    <r>
      <rPr>
        <sz val="8"/>
        <rFont val="Andale WT"/>
        <charset val="134"/>
      </rPr>
      <t>30</t>
    </r>
    <r>
      <rPr>
        <sz val="8"/>
        <rFont val="宋体"/>
        <charset val="134"/>
      </rPr>
      <t>日-2022年12月30日</t>
    </r>
  </si>
  <si>
    <t>中国工商银行安溪支行</t>
  </si>
  <si>
    <t>陈金贵</t>
  </si>
  <si>
    <t>350524********0016</t>
  </si>
  <si>
    <t>2022.04.25-2023.04.25</t>
  </si>
  <si>
    <t>2022.06.20</t>
  </si>
  <si>
    <t>王东洋</t>
  </si>
  <si>
    <t xml:space="preserve">350524********055X </t>
  </si>
  <si>
    <t>2022.05.25-2032.05.25</t>
  </si>
  <si>
    <t>林两成</t>
  </si>
  <si>
    <t>350524********2535</t>
  </si>
  <si>
    <t>2022.05.30-2032.05.30</t>
  </si>
  <si>
    <t>中国农业银行安溪支行</t>
  </si>
  <si>
    <t>林桂红</t>
  </si>
  <si>
    <t>350524********3523</t>
  </si>
  <si>
    <r>
      <rPr>
        <sz val="8"/>
        <rFont val="Andale WT"/>
        <charset val="134"/>
      </rPr>
      <t>2022</t>
    </r>
    <r>
      <rPr>
        <sz val="8"/>
        <rFont val="宋体"/>
        <charset val="134"/>
      </rPr>
      <t>年</t>
    </r>
    <r>
      <rPr>
        <sz val="8"/>
        <rFont val="Andale WT"/>
        <charset val="134"/>
      </rPr>
      <t>3</t>
    </r>
    <r>
      <rPr>
        <sz val="8"/>
        <rFont val="宋体"/>
        <charset val="134"/>
      </rPr>
      <t>月</t>
    </r>
    <r>
      <rPr>
        <sz val="8"/>
        <rFont val="Andale WT"/>
        <charset val="134"/>
      </rPr>
      <t>31</t>
    </r>
    <r>
      <rPr>
        <sz val="8"/>
        <rFont val="宋体"/>
        <charset val="134"/>
      </rPr>
      <t>日</t>
    </r>
    <r>
      <rPr>
        <sz val="8"/>
        <rFont val="Andale WT"/>
        <charset val="134"/>
      </rPr>
      <t>-2024</t>
    </r>
    <r>
      <rPr>
        <sz val="8"/>
        <rFont val="宋体"/>
        <charset val="134"/>
      </rPr>
      <t>年</t>
    </r>
    <r>
      <rPr>
        <sz val="8"/>
        <rFont val="Andale WT"/>
        <charset val="134"/>
      </rPr>
      <t>3</t>
    </r>
    <r>
      <rPr>
        <sz val="8"/>
        <rFont val="宋体"/>
        <charset val="134"/>
      </rPr>
      <t>月</t>
    </r>
    <r>
      <rPr>
        <sz val="8"/>
        <rFont val="Andale WT"/>
        <charset val="134"/>
      </rPr>
      <t>30</t>
    </r>
    <r>
      <rPr>
        <sz val="8"/>
        <rFont val="宋体"/>
        <charset val="134"/>
      </rPr>
      <t>日</t>
    </r>
  </si>
  <si>
    <t>总合计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</si>
</sst>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&quot;月&quot;d&quot;日&quot;;@"/>
    <numFmt numFmtId="178" formatCode="#,##0.00_ "/>
    <numFmt numFmtId="179" formatCode="0.00_ "/>
  </numFmts>
  <fonts count="35">
    <font>
      <sz val="12"/>
      <name val="宋体"/>
      <charset val="134"/>
    </font>
    <font>
      <sz val="22"/>
      <name val="方正小标宋简体"/>
      <charset val="134"/>
    </font>
    <font>
      <sz val="22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b/>
      <sz val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color indexed="8"/>
      <name val="宋体"/>
      <charset val="134"/>
      <scheme val="major"/>
    </font>
    <font>
      <sz val="8"/>
      <name val="Andale WT"/>
      <charset val="134"/>
    </font>
    <font>
      <b/>
      <sz val="12"/>
      <color theme="1"/>
      <name val="宋体"/>
      <charset val="134"/>
    </font>
    <font>
      <b/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11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29" fillId="14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4" fontId="11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178" fontId="5" fillId="2" borderId="1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79" fontId="13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0" fillId="0" borderId="0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7"/>
  <sheetViews>
    <sheetView tabSelected="1" workbookViewId="0">
      <selection activeCell="R40" sqref="R40"/>
    </sheetView>
  </sheetViews>
  <sheetFormatPr defaultColWidth="8.8" defaultRowHeight="14.25"/>
  <cols>
    <col min="1" max="2" width="6.1" customWidth="1"/>
    <col min="3" max="3" width="7.1" customWidth="1"/>
    <col min="4" max="4" width="15.1" customWidth="1"/>
    <col min="5" max="5" width="6.3" customWidth="1"/>
    <col min="6" max="6" width="20.3" style="2" customWidth="1"/>
    <col min="7" max="7" width="4.8" customWidth="1"/>
    <col min="8" max="8" width="9.9" style="3" customWidth="1"/>
    <col min="9" max="9" width="4.7" customWidth="1"/>
    <col min="10" max="10" width="9.7" customWidth="1"/>
    <col min="11" max="11" width="10.6" customWidth="1"/>
    <col min="12" max="12" width="9.9" customWidth="1"/>
    <col min="13" max="13" width="10.1" customWidth="1"/>
    <col min="14" max="14" width="10.1" style="4" customWidth="1"/>
    <col min="15" max="15" width="9.9" customWidth="1"/>
  </cols>
  <sheetData>
    <row r="1" spans="1:1">
      <c r="A1" t="s">
        <v>0</v>
      </c>
    </row>
    <row r="2" ht="40" customHeight="1" spans="1:15">
      <c r="A2" s="5" t="s">
        <v>1</v>
      </c>
      <c r="B2" s="5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</row>
    <row r="3" spans="1:15">
      <c r="A3" s="8" t="s">
        <v>2</v>
      </c>
      <c r="B3" s="9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8" t="s">
        <v>10</v>
      </c>
      <c r="J3" s="54" t="s">
        <v>11</v>
      </c>
      <c r="K3" s="55" t="s">
        <v>12</v>
      </c>
      <c r="L3" s="56"/>
      <c r="M3" s="54"/>
      <c r="N3" s="54"/>
      <c r="O3" s="54"/>
    </row>
    <row r="4" spans="1:15">
      <c r="A4" s="8"/>
      <c r="B4" s="11"/>
      <c r="C4" s="8"/>
      <c r="D4" s="11"/>
      <c r="E4" s="8"/>
      <c r="F4" s="8"/>
      <c r="G4" s="8"/>
      <c r="H4" s="10"/>
      <c r="I4" s="8"/>
      <c r="J4" s="54"/>
      <c r="K4" s="57"/>
      <c r="L4" s="54" t="s">
        <v>13</v>
      </c>
      <c r="M4" s="54" t="s">
        <v>14</v>
      </c>
      <c r="N4" s="54"/>
      <c r="O4" s="54"/>
    </row>
    <row r="5" spans="1:15">
      <c r="A5" s="8"/>
      <c r="B5" s="11"/>
      <c r="C5" s="8"/>
      <c r="D5" s="11"/>
      <c r="E5" s="8"/>
      <c r="F5" s="8"/>
      <c r="G5" s="8"/>
      <c r="H5" s="10"/>
      <c r="I5" s="8"/>
      <c r="J5" s="54"/>
      <c r="K5" s="57"/>
      <c r="L5" s="54"/>
      <c r="M5" s="54"/>
      <c r="N5" s="58" t="s">
        <v>15</v>
      </c>
      <c r="O5" s="54" t="s">
        <v>16</v>
      </c>
    </row>
    <row r="6" spans="1:15">
      <c r="A6" s="8"/>
      <c r="B6" s="11"/>
      <c r="C6" s="8"/>
      <c r="D6" s="11"/>
      <c r="E6" s="8"/>
      <c r="F6" s="8"/>
      <c r="G6" s="8"/>
      <c r="H6" s="10"/>
      <c r="I6" s="8"/>
      <c r="J6" s="54"/>
      <c r="K6" s="57"/>
      <c r="L6" s="54"/>
      <c r="M6" s="54"/>
      <c r="N6" s="58"/>
      <c r="O6" s="54"/>
    </row>
    <row r="7" spans="1:15">
      <c r="A7" s="8"/>
      <c r="B7" s="12"/>
      <c r="C7" s="8"/>
      <c r="D7" s="12"/>
      <c r="E7" s="8"/>
      <c r="F7" s="8"/>
      <c r="G7" s="8"/>
      <c r="H7" s="10"/>
      <c r="I7" s="8"/>
      <c r="J7" s="54"/>
      <c r="K7" s="59"/>
      <c r="L7" s="54"/>
      <c r="M7" s="54"/>
      <c r="N7" s="58"/>
      <c r="O7" s="54"/>
    </row>
    <row r="8" ht="25" customHeight="1" spans="1:15">
      <c r="A8" s="13">
        <v>1</v>
      </c>
      <c r="B8" s="14" t="s">
        <v>17</v>
      </c>
      <c r="C8" s="15" t="s">
        <v>18</v>
      </c>
      <c r="D8" s="16" t="s">
        <v>19</v>
      </c>
      <c r="E8" s="17">
        <v>10</v>
      </c>
      <c r="F8" s="17" t="s">
        <v>20</v>
      </c>
      <c r="G8" s="18">
        <v>4.35</v>
      </c>
      <c r="H8" s="19">
        <v>44672</v>
      </c>
      <c r="I8" s="60">
        <v>31</v>
      </c>
      <c r="J8" s="61">
        <v>374.58</v>
      </c>
      <c r="K8" s="61">
        <v>374.58</v>
      </c>
      <c r="L8" s="62">
        <f t="shared" ref="L8:L19" si="0">K8*0.6</f>
        <v>224.748</v>
      </c>
      <c r="M8" s="63">
        <f t="shared" ref="M8:M19" si="1">K8-L8</f>
        <v>149.832</v>
      </c>
      <c r="N8" s="64">
        <v>0</v>
      </c>
      <c r="O8" s="64">
        <v>0</v>
      </c>
    </row>
    <row r="9" ht="25" customHeight="1" spans="1:15">
      <c r="A9" s="13">
        <v>2</v>
      </c>
      <c r="B9" s="20"/>
      <c r="C9" s="15" t="s">
        <v>21</v>
      </c>
      <c r="D9" s="16" t="s">
        <v>22</v>
      </c>
      <c r="E9" s="17">
        <v>10</v>
      </c>
      <c r="F9" s="17" t="s">
        <v>23</v>
      </c>
      <c r="G9" s="18">
        <v>5.35</v>
      </c>
      <c r="H9" s="19">
        <v>44732</v>
      </c>
      <c r="I9" s="60">
        <v>92</v>
      </c>
      <c r="J9" s="61">
        <v>1367.22</v>
      </c>
      <c r="K9" s="61">
        <v>1367.22</v>
      </c>
      <c r="L9" s="62">
        <f t="shared" si="0"/>
        <v>820.332</v>
      </c>
      <c r="M9" s="63">
        <f t="shared" si="1"/>
        <v>546.888</v>
      </c>
      <c r="N9" s="64">
        <v>0</v>
      </c>
      <c r="O9" s="64">
        <v>0</v>
      </c>
    </row>
    <row r="10" ht="25" customHeight="1" spans="1:15">
      <c r="A10" s="13">
        <v>3</v>
      </c>
      <c r="B10" s="20"/>
      <c r="C10" s="15" t="s">
        <v>24</v>
      </c>
      <c r="D10" s="16" t="s">
        <v>25</v>
      </c>
      <c r="E10" s="17">
        <v>10</v>
      </c>
      <c r="F10" s="17" t="s">
        <v>26</v>
      </c>
      <c r="G10" s="18">
        <v>5.35</v>
      </c>
      <c r="H10" s="19">
        <v>44732</v>
      </c>
      <c r="I10" s="60">
        <v>92</v>
      </c>
      <c r="J10" s="61">
        <v>1367.22</v>
      </c>
      <c r="K10" s="61">
        <v>1367.22</v>
      </c>
      <c r="L10" s="62">
        <f t="shared" si="0"/>
        <v>820.332</v>
      </c>
      <c r="M10" s="63">
        <f t="shared" si="1"/>
        <v>546.888</v>
      </c>
      <c r="N10" s="64">
        <v>0</v>
      </c>
      <c r="O10" s="64">
        <v>0</v>
      </c>
    </row>
    <row r="11" ht="25" customHeight="1" spans="1:15">
      <c r="A11" s="13">
        <v>4</v>
      </c>
      <c r="B11" s="20"/>
      <c r="C11" s="15" t="s">
        <v>27</v>
      </c>
      <c r="D11" s="16" t="s">
        <v>28</v>
      </c>
      <c r="E11" s="17">
        <v>10</v>
      </c>
      <c r="F11" s="17" t="s">
        <v>29</v>
      </c>
      <c r="G11" s="18">
        <v>5.35</v>
      </c>
      <c r="H11" s="19">
        <v>44732</v>
      </c>
      <c r="I11" s="60">
        <v>92</v>
      </c>
      <c r="J11" s="61">
        <v>1367.22</v>
      </c>
      <c r="K11" s="61">
        <v>1367.22</v>
      </c>
      <c r="L11" s="62">
        <f t="shared" si="0"/>
        <v>820.332</v>
      </c>
      <c r="M11" s="63">
        <f t="shared" si="1"/>
        <v>546.888</v>
      </c>
      <c r="N11" s="64">
        <v>0</v>
      </c>
      <c r="O11" s="64">
        <v>0</v>
      </c>
    </row>
    <row r="12" ht="25" customHeight="1" spans="1:15">
      <c r="A12" s="13">
        <v>5</v>
      </c>
      <c r="B12" s="20"/>
      <c r="C12" s="15" t="s">
        <v>30</v>
      </c>
      <c r="D12" s="16" t="s">
        <v>31</v>
      </c>
      <c r="E12" s="17">
        <v>15</v>
      </c>
      <c r="F12" s="17" t="s">
        <v>32</v>
      </c>
      <c r="G12" s="21">
        <v>5.35</v>
      </c>
      <c r="H12" s="19">
        <v>44732</v>
      </c>
      <c r="I12" s="60">
        <v>92</v>
      </c>
      <c r="J12" s="61">
        <v>2050.83</v>
      </c>
      <c r="K12" s="61">
        <v>2050.83</v>
      </c>
      <c r="L12" s="62">
        <f t="shared" si="0"/>
        <v>1230.498</v>
      </c>
      <c r="M12" s="63">
        <f t="shared" si="1"/>
        <v>820.332</v>
      </c>
      <c r="N12" s="64">
        <v>0</v>
      </c>
      <c r="O12" s="64">
        <v>0</v>
      </c>
    </row>
    <row r="13" ht="25" customHeight="1" spans="1:15">
      <c r="A13" s="13">
        <v>6</v>
      </c>
      <c r="B13" s="20"/>
      <c r="C13" s="15" t="s">
        <v>33</v>
      </c>
      <c r="D13" s="16" t="s">
        <v>34</v>
      </c>
      <c r="E13" s="17">
        <v>10</v>
      </c>
      <c r="F13" s="17" t="s">
        <v>35</v>
      </c>
      <c r="G13" s="21">
        <v>2</v>
      </c>
      <c r="H13" s="19">
        <v>44732</v>
      </c>
      <c r="I13" s="60">
        <v>92</v>
      </c>
      <c r="J13" s="61">
        <v>511.11</v>
      </c>
      <c r="K13" s="61">
        <v>511.11</v>
      </c>
      <c r="L13" s="62">
        <f t="shared" si="0"/>
        <v>306.666</v>
      </c>
      <c r="M13" s="63">
        <f t="shared" si="1"/>
        <v>204.444</v>
      </c>
      <c r="N13" s="64">
        <v>0</v>
      </c>
      <c r="O13" s="64">
        <v>0</v>
      </c>
    </row>
    <row r="14" ht="25" customHeight="1" spans="1:15">
      <c r="A14" s="13">
        <v>7</v>
      </c>
      <c r="B14" s="20"/>
      <c r="C14" s="15" t="s">
        <v>36</v>
      </c>
      <c r="D14" s="16" t="s">
        <v>37</v>
      </c>
      <c r="E14" s="17">
        <v>10</v>
      </c>
      <c r="F14" s="17" t="s">
        <v>38</v>
      </c>
      <c r="G14" s="21">
        <v>2</v>
      </c>
      <c r="H14" s="19">
        <v>44732</v>
      </c>
      <c r="I14" s="60">
        <v>92</v>
      </c>
      <c r="J14" s="61">
        <v>511.11</v>
      </c>
      <c r="K14" s="61">
        <v>511.11</v>
      </c>
      <c r="L14" s="62">
        <f t="shared" si="0"/>
        <v>306.666</v>
      </c>
      <c r="M14" s="63">
        <f t="shared" si="1"/>
        <v>204.444</v>
      </c>
      <c r="N14" s="64">
        <v>0</v>
      </c>
      <c r="O14" s="64">
        <v>0</v>
      </c>
    </row>
    <row r="15" ht="25" customHeight="1" spans="1:15">
      <c r="A15" s="13">
        <v>8</v>
      </c>
      <c r="B15" s="20"/>
      <c r="C15" s="15" t="s">
        <v>39</v>
      </c>
      <c r="D15" s="15" t="s">
        <v>40</v>
      </c>
      <c r="E15" s="17">
        <v>10</v>
      </c>
      <c r="F15" s="17" t="s">
        <v>41</v>
      </c>
      <c r="G15" s="21">
        <v>2</v>
      </c>
      <c r="H15" s="19">
        <v>44732</v>
      </c>
      <c r="I15" s="60">
        <v>92</v>
      </c>
      <c r="J15" s="61">
        <v>511.11</v>
      </c>
      <c r="K15" s="61">
        <v>511.11</v>
      </c>
      <c r="L15" s="62">
        <f t="shared" si="0"/>
        <v>306.666</v>
      </c>
      <c r="M15" s="63">
        <f t="shared" si="1"/>
        <v>204.444</v>
      </c>
      <c r="N15" s="64">
        <v>0</v>
      </c>
      <c r="O15" s="64">
        <v>0</v>
      </c>
    </row>
    <row r="16" ht="25" customHeight="1" spans="1:15">
      <c r="A16" s="13">
        <v>9</v>
      </c>
      <c r="B16" s="20"/>
      <c r="C16" s="15" t="s">
        <v>42</v>
      </c>
      <c r="D16" s="16" t="s">
        <v>43</v>
      </c>
      <c r="E16" s="17">
        <v>10</v>
      </c>
      <c r="F16" s="17" t="s">
        <v>44</v>
      </c>
      <c r="G16" s="21">
        <v>2</v>
      </c>
      <c r="H16" s="19">
        <v>44732</v>
      </c>
      <c r="I16" s="60">
        <v>92</v>
      </c>
      <c r="J16" s="61">
        <v>511.11</v>
      </c>
      <c r="K16" s="61">
        <v>511.11</v>
      </c>
      <c r="L16" s="62">
        <f t="shared" si="0"/>
        <v>306.666</v>
      </c>
      <c r="M16" s="63">
        <f t="shared" si="1"/>
        <v>204.444</v>
      </c>
      <c r="N16" s="64">
        <v>0</v>
      </c>
      <c r="O16" s="64">
        <v>0</v>
      </c>
    </row>
    <row r="17" ht="25" customHeight="1" spans="1:15">
      <c r="A17" s="13">
        <v>10</v>
      </c>
      <c r="B17" s="20"/>
      <c r="C17" s="15" t="s">
        <v>45</v>
      </c>
      <c r="D17" s="16" t="s">
        <v>46</v>
      </c>
      <c r="E17" s="17">
        <v>10</v>
      </c>
      <c r="F17" s="17" t="s">
        <v>47</v>
      </c>
      <c r="G17" s="21">
        <v>2</v>
      </c>
      <c r="H17" s="19">
        <v>44732</v>
      </c>
      <c r="I17" s="60">
        <v>92</v>
      </c>
      <c r="J17" s="61">
        <v>511.11</v>
      </c>
      <c r="K17" s="61">
        <v>511.11</v>
      </c>
      <c r="L17" s="62">
        <f t="shared" si="0"/>
        <v>306.666</v>
      </c>
      <c r="M17" s="63">
        <f t="shared" si="1"/>
        <v>204.444</v>
      </c>
      <c r="N17" s="64">
        <v>0</v>
      </c>
      <c r="O17" s="64">
        <v>0</v>
      </c>
    </row>
    <row r="18" ht="25" customHeight="1" spans="1:15">
      <c r="A18" s="13">
        <v>11</v>
      </c>
      <c r="B18" s="20"/>
      <c r="C18" s="15" t="s">
        <v>48</v>
      </c>
      <c r="D18" s="15" t="s">
        <v>49</v>
      </c>
      <c r="E18" s="17">
        <v>10</v>
      </c>
      <c r="F18" s="17" t="s">
        <v>50</v>
      </c>
      <c r="G18" s="21">
        <v>2</v>
      </c>
      <c r="H18" s="19">
        <v>44732</v>
      </c>
      <c r="I18" s="60">
        <v>92</v>
      </c>
      <c r="J18" s="61">
        <v>511.11</v>
      </c>
      <c r="K18" s="61">
        <v>511.11</v>
      </c>
      <c r="L18" s="62">
        <f t="shared" si="0"/>
        <v>306.666</v>
      </c>
      <c r="M18" s="63">
        <f t="shared" si="1"/>
        <v>204.444</v>
      </c>
      <c r="N18" s="64">
        <v>0</v>
      </c>
      <c r="O18" s="64">
        <v>0</v>
      </c>
    </row>
    <row r="19" ht="25" customHeight="1" spans="1:15">
      <c r="A19" s="13">
        <v>12</v>
      </c>
      <c r="B19" s="20"/>
      <c r="C19" s="15" t="s">
        <v>51</v>
      </c>
      <c r="D19" s="16" t="s">
        <v>52</v>
      </c>
      <c r="E19" s="17">
        <v>10</v>
      </c>
      <c r="F19" s="17" t="s">
        <v>53</v>
      </c>
      <c r="G19" s="21">
        <v>2</v>
      </c>
      <c r="H19" s="19">
        <v>44732</v>
      </c>
      <c r="I19" s="60">
        <v>92</v>
      </c>
      <c r="J19" s="61">
        <v>511.11</v>
      </c>
      <c r="K19" s="61">
        <v>511.11</v>
      </c>
      <c r="L19" s="62">
        <f t="shared" si="0"/>
        <v>306.666</v>
      </c>
      <c r="M19" s="63">
        <f t="shared" si="1"/>
        <v>204.444</v>
      </c>
      <c r="N19" s="64">
        <v>0</v>
      </c>
      <c r="O19" s="64">
        <v>0</v>
      </c>
    </row>
    <row r="20" ht="25" customHeight="1" spans="1:15">
      <c r="A20" s="22" t="s">
        <v>54</v>
      </c>
      <c r="B20" s="23"/>
      <c r="C20" s="23"/>
      <c r="D20" s="23"/>
      <c r="E20" s="23"/>
      <c r="F20" s="23"/>
      <c r="G20" s="23"/>
      <c r="H20" s="24"/>
      <c r="I20" s="65"/>
      <c r="J20" s="66">
        <f t="shared" ref="J20:O20" si="2">SUM(J8:J19)</f>
        <v>10104.84</v>
      </c>
      <c r="K20" s="66">
        <f t="shared" si="2"/>
        <v>10104.84</v>
      </c>
      <c r="L20" s="66">
        <f t="shared" si="2"/>
        <v>6062.904</v>
      </c>
      <c r="M20" s="67">
        <f t="shared" si="2"/>
        <v>4041.936</v>
      </c>
      <c r="N20" s="68">
        <f t="shared" si="2"/>
        <v>0</v>
      </c>
      <c r="O20" s="69">
        <f t="shared" si="2"/>
        <v>0</v>
      </c>
    </row>
    <row r="21" ht="25" customHeight="1" spans="1:15">
      <c r="A21" s="13">
        <v>1</v>
      </c>
      <c r="B21" s="13" t="s">
        <v>55</v>
      </c>
      <c r="C21" s="25" t="s">
        <v>56</v>
      </c>
      <c r="D21" s="26" t="s">
        <v>57</v>
      </c>
      <c r="E21" s="25">
        <v>15</v>
      </c>
      <c r="F21" s="25" t="s">
        <v>58</v>
      </c>
      <c r="G21" s="27">
        <v>7.75</v>
      </c>
      <c r="H21" s="25" t="s">
        <v>59</v>
      </c>
      <c r="I21" s="25">
        <v>3</v>
      </c>
      <c r="J21" s="70">
        <v>96.87</v>
      </c>
      <c r="K21" s="70">
        <v>96.87</v>
      </c>
      <c r="L21" s="71">
        <v>43.12</v>
      </c>
      <c r="M21" s="72">
        <v>53.75</v>
      </c>
      <c r="N21" s="71">
        <v>28.75</v>
      </c>
      <c r="O21" s="71">
        <v>24.9987096774194</v>
      </c>
    </row>
    <row r="22" ht="25" customHeight="1" spans="1:15">
      <c r="A22" s="13">
        <v>2</v>
      </c>
      <c r="B22" s="13"/>
      <c r="C22" s="25" t="s">
        <v>60</v>
      </c>
      <c r="D22" s="26" t="s">
        <v>61</v>
      </c>
      <c r="E22" s="25">
        <v>15</v>
      </c>
      <c r="F22" s="28" t="s">
        <v>62</v>
      </c>
      <c r="G22" s="27">
        <v>7.75</v>
      </c>
      <c r="H22" s="25" t="s">
        <v>59</v>
      </c>
      <c r="I22" s="25">
        <v>8</v>
      </c>
      <c r="J22" s="70">
        <v>258.33</v>
      </c>
      <c r="K22" s="70">
        <v>258.33</v>
      </c>
      <c r="L22" s="71">
        <v>115</v>
      </c>
      <c r="M22" s="72">
        <v>143.33</v>
      </c>
      <c r="N22" s="71">
        <v>76.67</v>
      </c>
      <c r="O22" s="71">
        <v>66.66</v>
      </c>
    </row>
    <row r="23" ht="25" customHeight="1" spans="1:15">
      <c r="A23" s="13">
        <v>3</v>
      </c>
      <c r="B23" s="13"/>
      <c r="C23" s="25" t="s">
        <v>63</v>
      </c>
      <c r="D23" s="26" t="s">
        <v>64</v>
      </c>
      <c r="E23" s="25">
        <v>15</v>
      </c>
      <c r="F23" s="28" t="s">
        <v>65</v>
      </c>
      <c r="G23" s="27">
        <v>7.75</v>
      </c>
      <c r="H23" s="25" t="s">
        <v>59</v>
      </c>
      <c r="I23" s="25">
        <v>19</v>
      </c>
      <c r="J23" s="70">
        <v>613.54</v>
      </c>
      <c r="K23" s="70">
        <v>613.54</v>
      </c>
      <c r="L23" s="71">
        <v>273.12</v>
      </c>
      <c r="M23" s="72">
        <v>340.42</v>
      </c>
      <c r="N23" s="71">
        <v>182.08</v>
      </c>
      <c r="O23" s="71">
        <v>158.34</v>
      </c>
    </row>
    <row r="24" ht="25" customHeight="1" spans="1:15">
      <c r="A24" s="13">
        <v>4</v>
      </c>
      <c r="B24" s="13"/>
      <c r="C24" s="29" t="s">
        <v>66</v>
      </c>
      <c r="D24" s="30" t="s">
        <v>67</v>
      </c>
      <c r="E24" s="29">
        <v>10</v>
      </c>
      <c r="F24" s="29" t="s">
        <v>68</v>
      </c>
      <c r="G24" s="27">
        <v>4.35</v>
      </c>
      <c r="H24" s="25" t="s">
        <v>59</v>
      </c>
      <c r="I24" s="25">
        <v>67</v>
      </c>
      <c r="J24" s="70">
        <v>809.58</v>
      </c>
      <c r="K24" s="70">
        <v>809.58</v>
      </c>
      <c r="L24" s="71">
        <v>485.75</v>
      </c>
      <c r="M24" s="71">
        <v>323.83</v>
      </c>
      <c r="N24" s="64">
        <v>0</v>
      </c>
      <c r="O24" s="64">
        <v>0</v>
      </c>
    </row>
    <row r="25" ht="25" customHeight="1" spans="1:15">
      <c r="A25" s="13">
        <v>5</v>
      </c>
      <c r="B25" s="13"/>
      <c r="C25" s="29" t="s">
        <v>69</v>
      </c>
      <c r="D25" s="30" t="s">
        <v>70</v>
      </c>
      <c r="E25" s="29">
        <v>10</v>
      </c>
      <c r="F25" s="29" t="s">
        <v>71</v>
      </c>
      <c r="G25" s="27">
        <v>4.35</v>
      </c>
      <c r="H25" s="25" t="s">
        <v>59</v>
      </c>
      <c r="I25" s="25">
        <v>71</v>
      </c>
      <c r="J25" s="70">
        <v>857.92</v>
      </c>
      <c r="K25" s="70">
        <v>857.92</v>
      </c>
      <c r="L25" s="71">
        <v>514.75</v>
      </c>
      <c r="M25" s="71">
        <v>343.17</v>
      </c>
      <c r="N25" s="64">
        <v>0</v>
      </c>
      <c r="O25" s="64">
        <v>0</v>
      </c>
    </row>
    <row r="26" ht="25" customHeight="1" spans="1:15">
      <c r="A26" s="13">
        <v>6</v>
      </c>
      <c r="B26" s="13"/>
      <c r="C26" s="29" t="s">
        <v>72</v>
      </c>
      <c r="D26" s="30" t="s">
        <v>73</v>
      </c>
      <c r="E26" s="29">
        <v>10</v>
      </c>
      <c r="F26" s="29" t="s">
        <v>74</v>
      </c>
      <c r="G26" s="27">
        <v>5.35</v>
      </c>
      <c r="H26" s="25" t="s">
        <v>59</v>
      </c>
      <c r="I26" s="25">
        <v>85</v>
      </c>
      <c r="J26" s="70">
        <v>1263.19</v>
      </c>
      <c r="K26" s="70">
        <v>1263.19</v>
      </c>
      <c r="L26" s="71">
        <v>757.91</v>
      </c>
      <c r="M26" s="71">
        <v>505.28</v>
      </c>
      <c r="N26" s="64">
        <v>0</v>
      </c>
      <c r="O26" s="64">
        <v>0</v>
      </c>
    </row>
    <row r="27" ht="25" customHeight="1" spans="1:15">
      <c r="A27" s="13">
        <v>7</v>
      </c>
      <c r="B27" s="13"/>
      <c r="C27" s="29" t="s">
        <v>75</v>
      </c>
      <c r="D27" s="31" t="s">
        <v>76</v>
      </c>
      <c r="E27" s="29">
        <v>10</v>
      </c>
      <c r="F27" s="29" t="s">
        <v>77</v>
      </c>
      <c r="G27" s="27">
        <v>5.35</v>
      </c>
      <c r="H27" s="25" t="s">
        <v>59</v>
      </c>
      <c r="I27" s="25">
        <v>92</v>
      </c>
      <c r="J27" s="70">
        <v>1367.22</v>
      </c>
      <c r="K27" s="70">
        <v>1367.22</v>
      </c>
      <c r="L27" s="71">
        <v>820.33</v>
      </c>
      <c r="M27" s="71">
        <v>546.89</v>
      </c>
      <c r="N27" s="64">
        <v>0</v>
      </c>
      <c r="O27" s="64">
        <v>0</v>
      </c>
    </row>
    <row r="28" ht="25" customHeight="1" spans="1:15">
      <c r="A28" s="13">
        <v>8</v>
      </c>
      <c r="B28" s="13"/>
      <c r="C28" s="29" t="s">
        <v>78</v>
      </c>
      <c r="D28" s="31" t="s">
        <v>79</v>
      </c>
      <c r="E28" s="29">
        <v>15</v>
      </c>
      <c r="F28" s="32" t="s">
        <v>80</v>
      </c>
      <c r="G28" s="27">
        <v>5.35</v>
      </c>
      <c r="H28" s="25" t="s">
        <v>59</v>
      </c>
      <c r="I28" s="25">
        <v>92</v>
      </c>
      <c r="J28" s="70">
        <v>2050.83</v>
      </c>
      <c r="K28" s="70">
        <v>2050.83</v>
      </c>
      <c r="L28" s="71">
        <v>1230.5</v>
      </c>
      <c r="M28" s="71">
        <v>820.33</v>
      </c>
      <c r="N28" s="64">
        <v>0</v>
      </c>
      <c r="O28" s="64">
        <v>0</v>
      </c>
    </row>
    <row r="29" ht="25" customHeight="1" spans="1:15">
      <c r="A29" s="13">
        <v>9</v>
      </c>
      <c r="B29" s="13"/>
      <c r="C29" s="29" t="s">
        <v>81</v>
      </c>
      <c r="D29" s="31" t="s">
        <v>82</v>
      </c>
      <c r="E29" s="29">
        <v>10</v>
      </c>
      <c r="F29" s="29" t="s">
        <v>83</v>
      </c>
      <c r="G29" s="27">
        <v>5.35</v>
      </c>
      <c r="H29" s="25" t="s">
        <v>59</v>
      </c>
      <c r="I29" s="25">
        <v>92</v>
      </c>
      <c r="J29" s="70">
        <v>1367.22</v>
      </c>
      <c r="K29" s="70">
        <v>1367.22</v>
      </c>
      <c r="L29" s="71">
        <v>820.33</v>
      </c>
      <c r="M29" s="71">
        <v>546.89</v>
      </c>
      <c r="N29" s="64">
        <v>0</v>
      </c>
      <c r="O29" s="64">
        <v>0</v>
      </c>
    </row>
    <row r="30" ht="25" customHeight="1" spans="1:15">
      <c r="A30" s="13">
        <v>10</v>
      </c>
      <c r="B30" s="13"/>
      <c r="C30" s="29" t="s">
        <v>84</v>
      </c>
      <c r="D30" s="31" t="s">
        <v>85</v>
      </c>
      <c r="E30" s="29">
        <v>10</v>
      </c>
      <c r="F30" s="32" t="s">
        <v>86</v>
      </c>
      <c r="G30" s="27">
        <v>5.35</v>
      </c>
      <c r="H30" s="25" t="s">
        <v>59</v>
      </c>
      <c r="I30" s="25">
        <v>92</v>
      </c>
      <c r="J30" s="70">
        <v>1367.22</v>
      </c>
      <c r="K30" s="70">
        <v>1367.22</v>
      </c>
      <c r="L30" s="71">
        <v>820.33</v>
      </c>
      <c r="M30" s="72">
        <v>546.89</v>
      </c>
      <c r="N30" s="64">
        <v>0</v>
      </c>
      <c r="O30" s="64">
        <v>0</v>
      </c>
    </row>
    <row r="31" ht="25" customHeight="1" spans="1:15">
      <c r="A31" s="13">
        <v>11</v>
      </c>
      <c r="B31" s="13"/>
      <c r="C31" s="29" t="s">
        <v>87</v>
      </c>
      <c r="D31" s="31" t="s">
        <v>88</v>
      </c>
      <c r="E31" s="29">
        <v>10</v>
      </c>
      <c r="F31" s="32" t="s">
        <v>89</v>
      </c>
      <c r="G31" s="27">
        <v>5.35</v>
      </c>
      <c r="H31" s="25" t="s">
        <v>59</v>
      </c>
      <c r="I31" s="25">
        <v>92</v>
      </c>
      <c r="J31" s="70">
        <v>1367.22</v>
      </c>
      <c r="K31" s="70">
        <v>1367.22</v>
      </c>
      <c r="L31" s="71">
        <v>820.33</v>
      </c>
      <c r="M31" s="72">
        <v>546.89</v>
      </c>
      <c r="N31" s="64">
        <v>0</v>
      </c>
      <c r="O31" s="64">
        <v>0</v>
      </c>
    </row>
    <row r="32" ht="25" customHeight="1" spans="1:15">
      <c r="A32" s="13">
        <v>12</v>
      </c>
      <c r="B32" s="13"/>
      <c r="C32" s="29" t="s">
        <v>90</v>
      </c>
      <c r="D32" s="31" t="s">
        <v>91</v>
      </c>
      <c r="E32" s="29">
        <v>15</v>
      </c>
      <c r="F32" s="32" t="s">
        <v>92</v>
      </c>
      <c r="G32" s="27">
        <v>5.35</v>
      </c>
      <c r="H32" s="25" t="s">
        <v>59</v>
      </c>
      <c r="I32" s="25">
        <v>92</v>
      </c>
      <c r="J32" s="70">
        <v>2050.83</v>
      </c>
      <c r="K32" s="70">
        <v>2050.83</v>
      </c>
      <c r="L32" s="71">
        <v>1230.5</v>
      </c>
      <c r="M32" s="72">
        <v>820.33</v>
      </c>
      <c r="N32" s="64">
        <v>0</v>
      </c>
      <c r="O32" s="64">
        <v>0</v>
      </c>
    </row>
    <row r="33" ht="25" customHeight="1" spans="1:15">
      <c r="A33" s="13">
        <v>13</v>
      </c>
      <c r="B33" s="13"/>
      <c r="C33" s="29" t="s">
        <v>93</v>
      </c>
      <c r="D33" s="31" t="s">
        <v>94</v>
      </c>
      <c r="E33" s="29">
        <v>10</v>
      </c>
      <c r="F33" s="32" t="s">
        <v>95</v>
      </c>
      <c r="G33" s="27">
        <v>2</v>
      </c>
      <c r="H33" s="25" t="s">
        <v>59</v>
      </c>
      <c r="I33" s="25">
        <v>92</v>
      </c>
      <c r="J33" s="70">
        <v>511.11</v>
      </c>
      <c r="K33" s="70">
        <v>511.11</v>
      </c>
      <c r="L33" s="71">
        <v>306.67</v>
      </c>
      <c r="M33" s="72">
        <v>204.44</v>
      </c>
      <c r="N33" s="64">
        <v>0</v>
      </c>
      <c r="O33" s="64">
        <v>0</v>
      </c>
    </row>
    <row r="34" ht="25" customHeight="1" spans="1:15">
      <c r="A34" s="13">
        <v>14</v>
      </c>
      <c r="B34" s="13"/>
      <c r="C34" s="33" t="s">
        <v>96</v>
      </c>
      <c r="D34" s="34" t="s">
        <v>97</v>
      </c>
      <c r="E34" s="35">
        <v>15</v>
      </c>
      <c r="F34" s="33" t="s">
        <v>98</v>
      </c>
      <c r="G34" s="33">
        <v>2</v>
      </c>
      <c r="H34" s="36" t="s">
        <v>59</v>
      </c>
      <c r="I34" s="25">
        <v>92</v>
      </c>
      <c r="J34" s="73">
        <v>766.67</v>
      </c>
      <c r="K34" s="73">
        <v>766.67</v>
      </c>
      <c r="L34" s="71">
        <v>460</v>
      </c>
      <c r="M34" s="72">
        <v>306.67</v>
      </c>
      <c r="N34" s="64">
        <v>0</v>
      </c>
      <c r="O34" s="64">
        <v>0</v>
      </c>
    </row>
    <row r="35" ht="25" customHeight="1" spans="1:15">
      <c r="A35" s="13">
        <v>15</v>
      </c>
      <c r="B35" s="13"/>
      <c r="C35" s="33" t="s">
        <v>99</v>
      </c>
      <c r="D35" s="34" t="s">
        <v>100</v>
      </c>
      <c r="E35" s="35">
        <v>10</v>
      </c>
      <c r="F35" s="33" t="s">
        <v>101</v>
      </c>
      <c r="G35" s="33">
        <v>2</v>
      </c>
      <c r="H35" s="36" t="s">
        <v>59</v>
      </c>
      <c r="I35" s="25">
        <v>92</v>
      </c>
      <c r="J35" s="73">
        <v>511.11</v>
      </c>
      <c r="K35" s="73">
        <v>511.11</v>
      </c>
      <c r="L35" s="71">
        <v>306.67</v>
      </c>
      <c r="M35" s="72">
        <v>204.44</v>
      </c>
      <c r="N35" s="64">
        <v>0</v>
      </c>
      <c r="O35" s="64">
        <v>0</v>
      </c>
    </row>
    <row r="36" s="1" customFormat="1" ht="25" customHeight="1" spans="1:16">
      <c r="A36" s="22" t="s">
        <v>54</v>
      </c>
      <c r="B36" s="37"/>
      <c r="C36" s="37"/>
      <c r="D36" s="37"/>
      <c r="E36" s="37"/>
      <c r="F36" s="37"/>
      <c r="G36" s="37"/>
      <c r="H36" s="38"/>
      <c r="I36" s="74"/>
      <c r="J36" s="75">
        <f t="shared" ref="J36:O36" si="3">SUM(J21:J35)</f>
        <v>15258.86</v>
      </c>
      <c r="K36" s="75">
        <f t="shared" si="3"/>
        <v>15258.86</v>
      </c>
      <c r="L36" s="69">
        <f t="shared" si="3"/>
        <v>9005.31</v>
      </c>
      <c r="M36" s="76">
        <f t="shared" si="3"/>
        <v>6253.55</v>
      </c>
      <c r="N36" s="69">
        <f t="shared" si="3"/>
        <v>287.5</v>
      </c>
      <c r="O36" s="76">
        <f t="shared" si="3"/>
        <v>249.998709677419</v>
      </c>
      <c r="P36"/>
    </row>
    <row r="37" ht="25" customHeight="1" spans="1:15">
      <c r="A37" s="13">
        <v>1</v>
      </c>
      <c r="B37" s="13" t="s">
        <v>102</v>
      </c>
      <c r="C37" s="13" t="s">
        <v>103</v>
      </c>
      <c r="D37" s="39" t="s">
        <v>104</v>
      </c>
      <c r="E37" s="40">
        <v>10</v>
      </c>
      <c r="F37" s="41" t="s">
        <v>105</v>
      </c>
      <c r="G37" s="42">
        <v>7.75</v>
      </c>
      <c r="H37" s="43">
        <v>44658</v>
      </c>
      <c r="I37" s="29">
        <v>7</v>
      </c>
      <c r="J37" s="64">
        <v>148.63</v>
      </c>
      <c r="K37" s="62">
        <v>123.86</v>
      </c>
      <c r="L37" s="64">
        <v>55.14</v>
      </c>
      <c r="M37" s="77">
        <v>68.72</v>
      </c>
      <c r="N37" s="42">
        <v>36.76</v>
      </c>
      <c r="O37" s="42">
        <v>31.96</v>
      </c>
    </row>
    <row r="38" ht="25" customHeight="1" spans="1:15">
      <c r="A38" s="13">
        <v>2</v>
      </c>
      <c r="B38" s="13"/>
      <c r="C38" s="27" t="s">
        <v>106</v>
      </c>
      <c r="D38" s="44" t="s">
        <v>107</v>
      </c>
      <c r="E38" s="45">
        <v>10</v>
      </c>
      <c r="F38" s="41" t="s">
        <v>108</v>
      </c>
      <c r="G38" s="42">
        <v>4.35</v>
      </c>
      <c r="H38" s="43">
        <v>44706</v>
      </c>
      <c r="I38" s="29">
        <v>55</v>
      </c>
      <c r="J38" s="64">
        <v>655.48</v>
      </c>
      <c r="K38" s="62">
        <v>655.48</v>
      </c>
      <c r="L38" s="64">
        <v>393.29</v>
      </c>
      <c r="M38" s="77">
        <v>262.19</v>
      </c>
      <c r="N38" s="64">
        <v>0</v>
      </c>
      <c r="O38" s="64">
        <v>0</v>
      </c>
    </row>
    <row r="39" ht="25" customHeight="1" spans="1:15">
      <c r="A39" s="13">
        <v>3</v>
      </c>
      <c r="B39" s="13"/>
      <c r="C39" s="27" t="s">
        <v>109</v>
      </c>
      <c r="D39" s="44" t="s">
        <v>110</v>
      </c>
      <c r="E39" s="45">
        <v>10</v>
      </c>
      <c r="F39" s="41" t="s">
        <v>111</v>
      </c>
      <c r="G39" s="42">
        <v>4.35</v>
      </c>
      <c r="H39" s="43">
        <v>44706</v>
      </c>
      <c r="I39" s="29">
        <v>55</v>
      </c>
      <c r="J39" s="64">
        <v>655.48</v>
      </c>
      <c r="K39" s="62">
        <v>655.48</v>
      </c>
      <c r="L39" s="64">
        <v>393.29</v>
      </c>
      <c r="M39" s="77">
        <v>262.19</v>
      </c>
      <c r="N39" s="64">
        <v>0</v>
      </c>
      <c r="O39" s="64">
        <v>0</v>
      </c>
    </row>
    <row r="40" ht="25" customHeight="1" spans="1:15">
      <c r="A40" s="13">
        <v>4</v>
      </c>
      <c r="B40" s="13"/>
      <c r="C40" s="27" t="s">
        <v>112</v>
      </c>
      <c r="D40" s="44" t="s">
        <v>113</v>
      </c>
      <c r="E40" s="45">
        <v>10</v>
      </c>
      <c r="F40" s="41" t="s">
        <v>111</v>
      </c>
      <c r="G40" s="42">
        <v>4.35</v>
      </c>
      <c r="H40" s="43">
        <v>44708</v>
      </c>
      <c r="I40" s="29">
        <v>57</v>
      </c>
      <c r="J40" s="64">
        <v>679.32</v>
      </c>
      <c r="K40" s="62">
        <v>679.32</v>
      </c>
      <c r="L40" s="64">
        <v>407.59</v>
      </c>
      <c r="M40" s="77">
        <v>271.73</v>
      </c>
      <c r="N40" s="64">
        <v>0</v>
      </c>
      <c r="O40" s="64">
        <v>0</v>
      </c>
    </row>
    <row r="41" ht="25" customHeight="1" spans="1:15">
      <c r="A41" s="13">
        <v>5</v>
      </c>
      <c r="B41" s="13"/>
      <c r="C41" s="27" t="s">
        <v>114</v>
      </c>
      <c r="D41" s="44" t="s">
        <v>115</v>
      </c>
      <c r="E41" s="45">
        <v>10</v>
      </c>
      <c r="F41" s="41" t="s">
        <v>116</v>
      </c>
      <c r="G41" s="42">
        <v>4.35</v>
      </c>
      <c r="H41" s="43">
        <v>44710</v>
      </c>
      <c r="I41" s="29">
        <v>59</v>
      </c>
      <c r="J41" s="64">
        <v>703.15</v>
      </c>
      <c r="K41" s="62">
        <v>703.15</v>
      </c>
      <c r="L41" s="64">
        <v>421.89</v>
      </c>
      <c r="M41" s="77">
        <v>281.26</v>
      </c>
      <c r="N41" s="64">
        <v>0</v>
      </c>
      <c r="O41" s="64">
        <v>0</v>
      </c>
    </row>
    <row r="42" ht="25" customHeight="1" spans="1:15">
      <c r="A42" s="13">
        <v>6</v>
      </c>
      <c r="B42" s="13"/>
      <c r="C42" s="27" t="s">
        <v>117</v>
      </c>
      <c r="D42" s="44" t="s">
        <v>118</v>
      </c>
      <c r="E42" s="45">
        <v>10</v>
      </c>
      <c r="F42" s="46" t="s">
        <v>119</v>
      </c>
      <c r="G42" s="47">
        <v>5.35</v>
      </c>
      <c r="H42" s="43">
        <v>44742</v>
      </c>
      <c r="I42" s="29">
        <v>91</v>
      </c>
      <c r="J42" s="64">
        <v>1333.84</v>
      </c>
      <c r="K42" s="62">
        <v>1333.84</v>
      </c>
      <c r="L42" s="64">
        <v>800.3</v>
      </c>
      <c r="M42" s="77">
        <v>533.54</v>
      </c>
      <c r="N42" s="64">
        <v>0</v>
      </c>
      <c r="O42" s="64">
        <v>0</v>
      </c>
    </row>
    <row r="43" ht="25" customHeight="1" spans="1:15">
      <c r="A43" s="13">
        <v>7</v>
      </c>
      <c r="B43" s="13"/>
      <c r="C43" s="27" t="s">
        <v>120</v>
      </c>
      <c r="D43" s="44" t="s">
        <v>121</v>
      </c>
      <c r="E43" s="45">
        <v>10</v>
      </c>
      <c r="F43" s="46" t="s">
        <v>122</v>
      </c>
      <c r="G43" s="47">
        <v>5.35</v>
      </c>
      <c r="H43" s="43">
        <v>44742</v>
      </c>
      <c r="I43" s="29">
        <v>91</v>
      </c>
      <c r="J43" s="64">
        <v>1333.84</v>
      </c>
      <c r="K43" s="62">
        <v>1333.84</v>
      </c>
      <c r="L43" s="64">
        <v>800.3</v>
      </c>
      <c r="M43" s="77">
        <v>533.54</v>
      </c>
      <c r="N43" s="64">
        <v>0</v>
      </c>
      <c r="O43" s="64">
        <v>0</v>
      </c>
    </row>
    <row r="44" s="1" customFormat="1" ht="25" customHeight="1" spans="1:16">
      <c r="A44" s="22" t="s">
        <v>54</v>
      </c>
      <c r="B44" s="37"/>
      <c r="C44" s="37"/>
      <c r="D44" s="37"/>
      <c r="E44" s="37"/>
      <c r="F44" s="37"/>
      <c r="G44" s="37"/>
      <c r="H44" s="38"/>
      <c r="I44" s="74"/>
      <c r="J44" s="75">
        <f t="shared" ref="J44:O44" si="4">SUM(J37:J43)</f>
        <v>5509.74</v>
      </c>
      <c r="K44" s="75">
        <f t="shared" si="4"/>
        <v>5484.97</v>
      </c>
      <c r="L44" s="69">
        <f t="shared" si="4"/>
        <v>3271.8</v>
      </c>
      <c r="M44" s="76">
        <f t="shared" si="4"/>
        <v>2213.17</v>
      </c>
      <c r="N44" s="69">
        <f t="shared" si="4"/>
        <v>36.76</v>
      </c>
      <c r="O44" s="76">
        <f t="shared" si="4"/>
        <v>31.96</v>
      </c>
      <c r="P44"/>
    </row>
    <row r="45" ht="25" customHeight="1" spans="1:15">
      <c r="A45" s="13">
        <v>1</v>
      </c>
      <c r="B45" s="13" t="s">
        <v>123</v>
      </c>
      <c r="C45" s="15" t="s">
        <v>124</v>
      </c>
      <c r="D45" s="15" t="s">
        <v>125</v>
      </c>
      <c r="E45" s="15">
        <v>20</v>
      </c>
      <c r="F45" s="15" t="s">
        <v>126</v>
      </c>
      <c r="G45" s="42">
        <v>2</v>
      </c>
      <c r="H45" s="48" t="s">
        <v>127</v>
      </c>
      <c r="I45" s="42">
        <v>56</v>
      </c>
      <c r="J45" s="78">
        <v>622.22</v>
      </c>
      <c r="K45" s="78">
        <v>622.22</v>
      </c>
      <c r="L45" s="62">
        <v>373.33</v>
      </c>
      <c r="M45" s="63">
        <v>248.89</v>
      </c>
      <c r="N45" s="64">
        <v>0</v>
      </c>
      <c r="O45" s="64">
        <v>0</v>
      </c>
    </row>
    <row r="46" ht="25" customHeight="1" spans="1:15">
      <c r="A46" s="13">
        <v>2</v>
      </c>
      <c r="B46" s="13"/>
      <c r="C46" s="15" t="s">
        <v>128</v>
      </c>
      <c r="D46" s="15" t="s">
        <v>129</v>
      </c>
      <c r="E46" s="15">
        <v>20</v>
      </c>
      <c r="F46" s="15" t="s">
        <v>130</v>
      </c>
      <c r="G46" s="42">
        <v>2</v>
      </c>
      <c r="H46" s="48" t="s">
        <v>127</v>
      </c>
      <c r="I46" s="42">
        <v>27</v>
      </c>
      <c r="J46" s="78">
        <v>300</v>
      </c>
      <c r="K46" s="78">
        <v>300</v>
      </c>
      <c r="L46" s="62">
        <v>180</v>
      </c>
      <c r="M46" s="63">
        <v>120</v>
      </c>
      <c r="N46" s="64">
        <v>0</v>
      </c>
      <c r="O46" s="64">
        <v>0</v>
      </c>
    </row>
    <row r="47" ht="25" customHeight="1" spans="1:15">
      <c r="A47" s="13">
        <v>3</v>
      </c>
      <c r="B47" s="13"/>
      <c r="C47" s="15" t="s">
        <v>131</v>
      </c>
      <c r="D47" s="15" t="s">
        <v>132</v>
      </c>
      <c r="E47" s="15">
        <v>20</v>
      </c>
      <c r="F47" s="15" t="s">
        <v>133</v>
      </c>
      <c r="G47" s="42">
        <v>2</v>
      </c>
      <c r="H47" s="48" t="s">
        <v>127</v>
      </c>
      <c r="I47" s="42">
        <v>22</v>
      </c>
      <c r="J47" s="78">
        <v>244.44</v>
      </c>
      <c r="K47" s="78">
        <v>244.44</v>
      </c>
      <c r="L47" s="62">
        <v>146.67</v>
      </c>
      <c r="M47" s="63">
        <v>97.77</v>
      </c>
      <c r="N47" s="64">
        <v>0</v>
      </c>
      <c r="O47" s="64">
        <v>0</v>
      </c>
    </row>
    <row r="48" s="1" customFormat="1" ht="25" customHeight="1" spans="1:16">
      <c r="A48" s="22" t="s">
        <v>54</v>
      </c>
      <c r="B48" s="37"/>
      <c r="C48" s="37"/>
      <c r="D48" s="37"/>
      <c r="E48" s="37"/>
      <c r="F48" s="37"/>
      <c r="G48" s="37"/>
      <c r="H48" s="38"/>
      <c r="I48" s="74"/>
      <c r="J48" s="75">
        <f t="shared" ref="J48:O48" si="5">SUM(J45:J47)</f>
        <v>1166.66</v>
      </c>
      <c r="K48" s="75">
        <f t="shared" si="5"/>
        <v>1166.66</v>
      </c>
      <c r="L48" s="69">
        <f t="shared" si="5"/>
        <v>700</v>
      </c>
      <c r="M48" s="76">
        <f t="shared" si="5"/>
        <v>466.66</v>
      </c>
      <c r="N48" s="69">
        <f t="shared" si="5"/>
        <v>0</v>
      </c>
      <c r="O48" s="76">
        <f t="shared" si="5"/>
        <v>0</v>
      </c>
      <c r="P48"/>
    </row>
    <row r="49" ht="42" spans="1:15">
      <c r="A49" s="13">
        <v>1</v>
      </c>
      <c r="B49" s="14" t="s">
        <v>134</v>
      </c>
      <c r="C49" s="13" t="s">
        <v>135</v>
      </c>
      <c r="D49" s="39" t="s">
        <v>136</v>
      </c>
      <c r="E49" s="40">
        <v>10</v>
      </c>
      <c r="F49" s="41" t="s">
        <v>137</v>
      </c>
      <c r="G49" s="42">
        <v>2</v>
      </c>
      <c r="H49" s="43">
        <v>44732</v>
      </c>
      <c r="I49" s="29">
        <v>82</v>
      </c>
      <c r="J49" s="64">
        <v>455.56</v>
      </c>
      <c r="K49" s="62">
        <v>455.56</v>
      </c>
      <c r="L49" s="64">
        <v>273.33</v>
      </c>
      <c r="M49" s="77">
        <v>182.23</v>
      </c>
      <c r="N49" s="64">
        <v>0</v>
      </c>
      <c r="O49" s="64">
        <v>0</v>
      </c>
    </row>
    <row r="50" s="1" customFormat="1" ht="25" customHeight="1" spans="1:15">
      <c r="A50" s="22" t="s">
        <v>54</v>
      </c>
      <c r="B50" s="37"/>
      <c r="C50" s="37"/>
      <c r="D50" s="37"/>
      <c r="E50" s="37"/>
      <c r="F50" s="37"/>
      <c r="G50" s="37"/>
      <c r="H50" s="38"/>
      <c r="I50" s="74"/>
      <c r="J50" s="75">
        <f t="shared" ref="J50:O50" si="6">SUM(J49)</f>
        <v>455.56</v>
      </c>
      <c r="K50" s="75">
        <f t="shared" si="6"/>
        <v>455.56</v>
      </c>
      <c r="L50" s="69">
        <f t="shared" si="6"/>
        <v>273.33</v>
      </c>
      <c r="M50" s="76">
        <f t="shared" si="6"/>
        <v>182.23</v>
      </c>
      <c r="N50" s="69">
        <f t="shared" si="6"/>
        <v>0</v>
      </c>
      <c r="O50" s="76">
        <f t="shared" si="6"/>
        <v>0</v>
      </c>
    </row>
    <row r="51" ht="25" customHeight="1" spans="1:15">
      <c r="A51" s="49" t="s">
        <v>138</v>
      </c>
      <c r="B51" s="49"/>
      <c r="C51" s="49"/>
      <c r="D51" s="49"/>
      <c r="E51" s="49"/>
      <c r="F51" s="49"/>
      <c r="G51" s="49"/>
      <c r="H51" s="50"/>
      <c r="I51" s="49"/>
      <c r="J51" s="69">
        <f t="shared" ref="J51:O51" si="7">J50+J48+J44+J36+J20</f>
        <v>32495.66</v>
      </c>
      <c r="K51" s="69">
        <f t="shared" si="7"/>
        <v>32470.89</v>
      </c>
      <c r="L51" s="69">
        <f t="shared" si="7"/>
        <v>19313.344</v>
      </c>
      <c r="M51" s="69">
        <f t="shared" si="7"/>
        <v>13157.546</v>
      </c>
      <c r="N51" s="79">
        <f t="shared" si="7"/>
        <v>324.26</v>
      </c>
      <c r="O51" s="69">
        <f t="shared" si="7"/>
        <v>281.958709677419</v>
      </c>
    </row>
    <row r="52" spans="1:15">
      <c r="A52" s="51"/>
      <c r="B52" s="51"/>
      <c r="C52" s="51"/>
      <c r="D52" s="51"/>
      <c r="E52" s="51"/>
      <c r="F52" s="52"/>
      <c r="G52" s="51"/>
      <c r="H52" s="53"/>
      <c r="I52" s="51"/>
      <c r="J52" s="51"/>
      <c r="K52" s="51"/>
      <c r="L52" s="51"/>
      <c r="M52" s="51"/>
      <c r="N52" s="80"/>
      <c r="O52" s="51"/>
    </row>
    <row r="53" spans="1:15">
      <c r="A53" s="51"/>
      <c r="B53" s="51"/>
      <c r="C53" s="51"/>
      <c r="D53" s="51"/>
      <c r="E53" s="51"/>
      <c r="F53" s="52"/>
      <c r="G53" s="51"/>
      <c r="H53" s="53"/>
      <c r="I53" s="51"/>
      <c r="J53" s="51"/>
      <c r="K53" s="51"/>
      <c r="L53" s="51"/>
      <c r="M53" s="51"/>
      <c r="N53" s="80"/>
      <c r="O53" s="51"/>
    </row>
    <row r="54" spans="1:15">
      <c r="A54" s="51"/>
      <c r="B54" s="51"/>
      <c r="C54" s="51"/>
      <c r="D54" s="51"/>
      <c r="E54" s="51"/>
      <c r="F54" s="52"/>
      <c r="G54" s="51"/>
      <c r="H54" s="53"/>
      <c r="I54" s="51"/>
      <c r="J54" s="51"/>
      <c r="K54" s="51"/>
      <c r="L54" s="51"/>
      <c r="M54" s="51"/>
      <c r="N54" s="80"/>
      <c r="O54" s="51"/>
    </row>
    <row r="55" spans="1:15">
      <c r="A55" s="51"/>
      <c r="B55" s="51"/>
      <c r="C55" s="51"/>
      <c r="D55" s="51"/>
      <c r="E55" s="51"/>
      <c r="F55" s="52"/>
      <c r="G55" s="51"/>
      <c r="H55" s="53"/>
      <c r="I55" s="51"/>
      <c r="J55" s="51"/>
      <c r="K55" s="51"/>
      <c r="L55" s="51"/>
      <c r="M55" s="51"/>
      <c r="N55" s="80"/>
      <c r="O55" s="51"/>
    </row>
    <row r="56" spans="1:15">
      <c r="A56" s="51"/>
      <c r="B56" s="51"/>
      <c r="C56" s="51"/>
      <c r="D56" s="51"/>
      <c r="E56" s="51"/>
      <c r="F56" s="52"/>
      <c r="G56" s="51"/>
      <c r="H56" s="53"/>
      <c r="I56" s="51"/>
      <c r="J56" s="51"/>
      <c r="K56" s="51"/>
      <c r="L56" s="51"/>
      <c r="M56" s="51"/>
      <c r="N56" s="80"/>
      <c r="O56" s="51"/>
    </row>
    <row r="57" spans="1:15">
      <c r="A57" s="51"/>
      <c r="B57" s="51"/>
      <c r="C57" s="51"/>
      <c r="D57" s="51"/>
      <c r="E57" s="51"/>
      <c r="F57" s="52"/>
      <c r="G57" s="51"/>
      <c r="H57" s="53"/>
      <c r="I57" s="51"/>
      <c r="J57" s="51"/>
      <c r="K57" s="51"/>
      <c r="L57" s="51"/>
      <c r="M57" s="51"/>
      <c r="N57" s="80"/>
      <c r="O57" s="51"/>
    </row>
    <row r="58" spans="1:15">
      <c r="A58" s="51"/>
      <c r="B58" s="51"/>
      <c r="C58" s="51"/>
      <c r="D58" s="51"/>
      <c r="E58" s="51"/>
      <c r="F58" s="52"/>
      <c r="G58" s="51"/>
      <c r="H58" s="53"/>
      <c r="I58" s="51"/>
      <c r="J58" s="51"/>
      <c r="K58" s="51"/>
      <c r="L58" s="51"/>
      <c r="M58" s="51"/>
      <c r="N58" s="80"/>
      <c r="O58" s="51"/>
    </row>
    <row r="59" spans="1:15">
      <c r="A59" s="51"/>
      <c r="B59" s="51"/>
      <c r="C59" s="51"/>
      <c r="D59" s="51"/>
      <c r="E59" s="51"/>
      <c r="F59" s="52"/>
      <c r="G59" s="51"/>
      <c r="H59" s="53"/>
      <c r="I59" s="51"/>
      <c r="J59" s="51"/>
      <c r="K59" s="51"/>
      <c r="L59" s="51"/>
      <c r="M59" s="51"/>
      <c r="N59" s="80"/>
      <c r="O59" s="51"/>
    </row>
    <row r="60" spans="1:15">
      <c r="A60" s="51"/>
      <c r="B60" s="51"/>
      <c r="C60" s="51"/>
      <c r="D60" s="51"/>
      <c r="E60" s="51"/>
      <c r="F60" s="52"/>
      <c r="G60" s="51"/>
      <c r="H60" s="53"/>
      <c r="I60" s="51"/>
      <c r="J60" s="51"/>
      <c r="K60" s="51"/>
      <c r="L60" s="51"/>
      <c r="M60" s="51"/>
      <c r="N60" s="80"/>
      <c r="O60" s="51"/>
    </row>
    <row r="61" spans="1:15">
      <c r="A61" s="51"/>
      <c r="B61" s="51"/>
      <c r="C61" s="51"/>
      <c r="D61" s="51"/>
      <c r="E61" s="51"/>
      <c r="F61" s="52"/>
      <c r="G61" s="51"/>
      <c r="H61" s="53"/>
      <c r="I61" s="51"/>
      <c r="J61" s="51"/>
      <c r="K61" s="51"/>
      <c r="L61" s="51"/>
      <c r="M61" s="51"/>
      <c r="N61" s="80"/>
      <c r="O61" s="51"/>
    </row>
    <row r="62" spans="1:15">
      <c r="A62" s="51"/>
      <c r="B62" s="51"/>
      <c r="C62" s="51"/>
      <c r="D62" s="51"/>
      <c r="E62" s="51"/>
      <c r="F62" s="52"/>
      <c r="G62" s="51"/>
      <c r="H62" s="53"/>
      <c r="I62" s="51"/>
      <c r="J62" s="51"/>
      <c r="K62" s="51"/>
      <c r="L62" s="51"/>
      <c r="M62" s="51"/>
      <c r="N62" s="80"/>
      <c r="O62" s="51"/>
    </row>
    <row r="63" spans="1:15">
      <c r="A63" s="51"/>
      <c r="B63" s="51"/>
      <c r="C63" s="51"/>
      <c r="D63" s="51"/>
      <c r="E63" s="51"/>
      <c r="F63" s="52"/>
      <c r="G63" s="51"/>
      <c r="H63" s="53"/>
      <c r="I63" s="51"/>
      <c r="J63" s="51"/>
      <c r="K63" s="51"/>
      <c r="L63" s="51"/>
      <c r="M63" s="51"/>
      <c r="N63" s="80"/>
      <c r="O63" s="51"/>
    </row>
    <row r="64" spans="1:15">
      <c r="A64" s="51"/>
      <c r="B64" s="51"/>
      <c r="C64" s="51"/>
      <c r="D64" s="51"/>
      <c r="E64" s="51"/>
      <c r="F64" s="52"/>
      <c r="G64" s="51"/>
      <c r="H64" s="53"/>
      <c r="I64" s="51"/>
      <c r="J64" s="51"/>
      <c r="K64" s="51"/>
      <c r="L64" s="51"/>
      <c r="M64" s="51"/>
      <c r="N64" s="80"/>
      <c r="O64" s="51"/>
    </row>
    <row r="65" spans="1:15">
      <c r="A65" s="51"/>
      <c r="B65" s="51"/>
      <c r="C65" s="51"/>
      <c r="D65" s="51"/>
      <c r="E65" s="51"/>
      <c r="F65" s="52"/>
      <c r="G65" s="51"/>
      <c r="H65" s="53"/>
      <c r="I65" s="51"/>
      <c r="J65" s="51"/>
      <c r="K65" s="51"/>
      <c r="L65" s="51"/>
      <c r="M65" s="51"/>
      <c r="N65" s="80"/>
      <c r="O65" s="51"/>
    </row>
    <row r="66" spans="1:15">
      <c r="A66" s="51"/>
      <c r="B66" s="51"/>
      <c r="C66" s="51"/>
      <c r="D66" s="51"/>
      <c r="E66" s="51"/>
      <c r="F66" s="52"/>
      <c r="G66" s="51"/>
      <c r="H66" s="53"/>
      <c r="I66" s="51"/>
      <c r="J66" s="51"/>
      <c r="K66" s="51"/>
      <c r="L66" s="51"/>
      <c r="M66" s="51"/>
      <c r="N66" s="80"/>
      <c r="O66" s="51"/>
    </row>
    <row r="67" spans="1:15">
      <c r="A67" s="51"/>
      <c r="B67" s="51"/>
      <c r="C67" s="51"/>
      <c r="D67" s="51"/>
      <c r="E67" s="51"/>
      <c r="F67" s="52"/>
      <c r="G67" s="51"/>
      <c r="H67" s="53"/>
      <c r="I67" s="51"/>
      <c r="J67" s="51"/>
      <c r="K67" s="51"/>
      <c r="L67" s="51"/>
      <c r="M67" s="51"/>
      <c r="N67" s="80"/>
      <c r="O67" s="51"/>
    </row>
    <row r="68" spans="1:15">
      <c r="A68" s="51"/>
      <c r="B68" s="51"/>
      <c r="C68" s="51"/>
      <c r="D68" s="51"/>
      <c r="E68" s="51"/>
      <c r="F68" s="52"/>
      <c r="G68" s="51"/>
      <c r="H68" s="53"/>
      <c r="I68" s="51"/>
      <c r="J68" s="51"/>
      <c r="K68" s="51"/>
      <c r="L68" s="51"/>
      <c r="M68" s="51"/>
      <c r="N68" s="80"/>
      <c r="O68" s="51"/>
    </row>
    <row r="69" spans="1:15">
      <c r="A69" s="51"/>
      <c r="B69" s="51"/>
      <c r="C69" s="51"/>
      <c r="D69" s="51"/>
      <c r="E69" s="51"/>
      <c r="F69" s="52"/>
      <c r="G69" s="51"/>
      <c r="H69" s="53"/>
      <c r="I69" s="51"/>
      <c r="J69" s="51"/>
      <c r="K69" s="51"/>
      <c r="L69" s="51"/>
      <c r="M69" s="51"/>
      <c r="N69" s="80"/>
      <c r="O69" s="51"/>
    </row>
    <row r="70" spans="1:15">
      <c r="A70" s="51"/>
      <c r="B70" s="51"/>
      <c r="C70" s="51"/>
      <c r="D70" s="51"/>
      <c r="E70" s="51"/>
      <c r="F70" s="52"/>
      <c r="G70" s="51"/>
      <c r="H70" s="53"/>
      <c r="I70" s="51"/>
      <c r="J70" s="51"/>
      <c r="K70" s="51"/>
      <c r="L70" s="51"/>
      <c r="M70" s="51"/>
      <c r="N70" s="80"/>
      <c r="O70" s="51"/>
    </row>
    <row r="71" spans="1:15">
      <c r="A71" s="51"/>
      <c r="B71" s="51"/>
      <c r="C71" s="51"/>
      <c r="D71" s="51"/>
      <c r="E71" s="51"/>
      <c r="F71" s="52"/>
      <c r="G71" s="51"/>
      <c r="H71" s="53"/>
      <c r="I71" s="51"/>
      <c r="J71" s="51"/>
      <c r="K71" s="51"/>
      <c r="L71" s="51"/>
      <c r="M71" s="51"/>
      <c r="N71" s="80"/>
      <c r="O71" s="51"/>
    </row>
    <row r="72" spans="1:15">
      <c r="A72" s="51"/>
      <c r="B72" s="51"/>
      <c r="C72" s="51"/>
      <c r="D72" s="51"/>
      <c r="E72" s="51"/>
      <c r="F72" s="52"/>
      <c r="G72" s="51"/>
      <c r="H72" s="53"/>
      <c r="I72" s="51"/>
      <c r="J72" s="51"/>
      <c r="K72" s="51"/>
      <c r="L72" s="51"/>
      <c r="M72" s="51"/>
      <c r="N72" s="80"/>
      <c r="O72" s="51"/>
    </row>
    <row r="73" spans="1:15">
      <c r="A73" s="51"/>
      <c r="B73" s="51"/>
      <c r="C73" s="51"/>
      <c r="D73" s="51"/>
      <c r="E73" s="51"/>
      <c r="F73" s="52"/>
      <c r="G73" s="51"/>
      <c r="H73" s="53"/>
      <c r="I73" s="51"/>
      <c r="J73" s="51"/>
      <c r="K73" s="51"/>
      <c r="L73" s="51"/>
      <c r="M73" s="51"/>
      <c r="N73" s="80"/>
      <c r="O73" s="51"/>
    </row>
    <row r="74" spans="1:15">
      <c r="A74" s="51"/>
      <c r="B74" s="51"/>
      <c r="C74" s="51"/>
      <c r="D74" s="51"/>
      <c r="E74" s="51"/>
      <c r="F74" s="52"/>
      <c r="G74" s="51"/>
      <c r="H74" s="53"/>
      <c r="I74" s="51"/>
      <c r="J74" s="51"/>
      <c r="K74" s="51"/>
      <c r="L74" s="51"/>
      <c r="M74" s="51"/>
      <c r="N74" s="80"/>
      <c r="O74" s="51"/>
    </row>
    <row r="75" spans="1:15">
      <c r="A75" s="51"/>
      <c r="B75" s="51"/>
      <c r="C75" s="51"/>
      <c r="D75" s="51"/>
      <c r="E75" s="51"/>
      <c r="F75" s="52"/>
      <c r="G75" s="51"/>
      <c r="H75" s="53"/>
      <c r="I75" s="51"/>
      <c r="J75" s="51"/>
      <c r="K75" s="51"/>
      <c r="L75" s="51"/>
      <c r="M75" s="51"/>
      <c r="N75" s="80"/>
      <c r="O75" s="51"/>
    </row>
    <row r="76" spans="1:15">
      <c r="A76" s="51"/>
      <c r="B76" s="51"/>
      <c r="C76" s="51"/>
      <c r="D76" s="51"/>
      <c r="E76" s="51"/>
      <c r="F76" s="52"/>
      <c r="G76" s="51"/>
      <c r="H76" s="53"/>
      <c r="I76" s="51"/>
      <c r="J76" s="51"/>
      <c r="K76" s="51"/>
      <c r="L76" s="51"/>
      <c r="M76" s="51"/>
      <c r="N76" s="80"/>
      <c r="O76" s="51"/>
    </row>
    <row r="77" spans="1:15">
      <c r="A77" s="51"/>
      <c r="B77" s="51"/>
      <c r="C77" s="51"/>
      <c r="D77" s="51"/>
      <c r="E77" s="51"/>
      <c r="F77" s="52"/>
      <c r="G77" s="51"/>
      <c r="H77" s="53"/>
      <c r="I77" s="51"/>
      <c r="J77" s="51"/>
      <c r="K77" s="51"/>
      <c r="L77" s="51"/>
      <c r="M77" s="51"/>
      <c r="N77" s="80"/>
      <c r="O77" s="51"/>
    </row>
    <row r="78" spans="1:15">
      <c r="A78" s="51"/>
      <c r="B78" s="51"/>
      <c r="C78" s="51"/>
      <c r="D78" s="51"/>
      <c r="E78" s="51"/>
      <c r="F78" s="52"/>
      <c r="G78" s="51"/>
      <c r="H78" s="53"/>
      <c r="I78" s="51"/>
      <c r="J78" s="51"/>
      <c r="K78" s="51"/>
      <c r="L78" s="51"/>
      <c r="M78" s="51"/>
      <c r="N78" s="80"/>
      <c r="O78" s="51"/>
    </row>
    <row r="79" spans="1:15">
      <c r="A79" s="51"/>
      <c r="B79" s="51"/>
      <c r="C79" s="51"/>
      <c r="D79" s="51"/>
      <c r="E79" s="51"/>
      <c r="F79" s="52"/>
      <c r="G79" s="51"/>
      <c r="H79" s="53"/>
      <c r="I79" s="51"/>
      <c r="J79" s="51"/>
      <c r="K79" s="51"/>
      <c r="L79" s="51"/>
      <c r="M79" s="51"/>
      <c r="N79" s="80"/>
      <c r="O79" s="51"/>
    </row>
    <row r="80" spans="1:15">
      <c r="A80" s="51"/>
      <c r="B80" s="51"/>
      <c r="C80" s="51"/>
      <c r="D80" s="51"/>
      <c r="E80" s="51"/>
      <c r="F80" s="52"/>
      <c r="G80" s="51"/>
      <c r="H80" s="53"/>
      <c r="I80" s="51"/>
      <c r="J80" s="51"/>
      <c r="K80" s="51"/>
      <c r="L80" s="51"/>
      <c r="M80" s="51"/>
      <c r="N80" s="80"/>
      <c r="O80" s="51"/>
    </row>
    <row r="81" spans="1:15">
      <c r="A81" s="51"/>
      <c r="B81" s="51"/>
      <c r="C81" s="51"/>
      <c r="D81" s="51"/>
      <c r="E81" s="51"/>
      <c r="F81" s="52"/>
      <c r="G81" s="51"/>
      <c r="H81" s="53"/>
      <c r="I81" s="51"/>
      <c r="J81" s="51"/>
      <c r="K81" s="51"/>
      <c r="L81" s="51"/>
      <c r="M81" s="51"/>
      <c r="N81" s="80"/>
      <c r="O81" s="51"/>
    </row>
    <row r="82" spans="1:15">
      <c r="A82" s="51"/>
      <c r="B82" s="51"/>
      <c r="C82" s="51"/>
      <c r="D82" s="51"/>
      <c r="E82" s="51"/>
      <c r="F82" s="52"/>
      <c r="G82" s="51"/>
      <c r="H82" s="53"/>
      <c r="I82" s="51"/>
      <c r="J82" s="51"/>
      <c r="K82" s="51"/>
      <c r="L82" s="51"/>
      <c r="M82" s="51"/>
      <c r="N82" s="80"/>
      <c r="O82" s="51"/>
    </row>
    <row r="83" spans="1:15">
      <c r="A83" s="51"/>
      <c r="B83" s="51"/>
      <c r="C83" s="51"/>
      <c r="D83" s="51"/>
      <c r="E83" s="51"/>
      <c r="F83" s="52"/>
      <c r="G83" s="51"/>
      <c r="H83" s="53"/>
      <c r="I83" s="51"/>
      <c r="J83" s="51"/>
      <c r="K83" s="51"/>
      <c r="L83" s="51"/>
      <c r="M83" s="51"/>
      <c r="N83" s="80"/>
      <c r="O83" s="51"/>
    </row>
    <row r="84" spans="1:15">
      <c r="A84" s="51"/>
      <c r="B84" s="51"/>
      <c r="C84" s="51"/>
      <c r="D84" s="51"/>
      <c r="E84" s="51"/>
      <c r="F84" s="52"/>
      <c r="G84" s="51"/>
      <c r="H84" s="53"/>
      <c r="I84" s="51"/>
      <c r="J84" s="51"/>
      <c r="K84" s="51"/>
      <c r="L84" s="51"/>
      <c r="M84" s="51"/>
      <c r="N84" s="80"/>
      <c r="O84" s="51"/>
    </row>
    <row r="85" spans="1:15">
      <c r="A85" s="51"/>
      <c r="B85" s="51"/>
      <c r="C85" s="51"/>
      <c r="D85" s="51"/>
      <c r="E85" s="51"/>
      <c r="F85" s="52"/>
      <c r="G85" s="51"/>
      <c r="H85" s="53"/>
      <c r="I85" s="51"/>
      <c r="J85" s="51"/>
      <c r="K85" s="51"/>
      <c r="L85" s="51"/>
      <c r="M85" s="51"/>
      <c r="N85" s="80"/>
      <c r="O85" s="51"/>
    </row>
    <row r="86" spans="1:15">
      <c r="A86" s="51"/>
      <c r="B86" s="51"/>
      <c r="C86" s="51"/>
      <c r="D86" s="51"/>
      <c r="E86" s="51"/>
      <c r="F86" s="52"/>
      <c r="G86" s="51"/>
      <c r="H86" s="53"/>
      <c r="I86" s="51"/>
      <c r="J86" s="51"/>
      <c r="K86" s="51"/>
      <c r="L86" s="51"/>
      <c r="M86" s="51"/>
      <c r="N86" s="80"/>
      <c r="O86" s="51"/>
    </row>
    <row r="87" spans="1:15">
      <c r="A87" s="51"/>
      <c r="B87" s="51"/>
      <c r="C87" s="51"/>
      <c r="D87" s="51"/>
      <c r="E87" s="51"/>
      <c r="F87" s="52"/>
      <c r="G87" s="51"/>
      <c r="H87" s="53"/>
      <c r="I87" s="51"/>
      <c r="J87" s="51"/>
      <c r="K87" s="51"/>
      <c r="L87" s="51"/>
      <c r="M87" s="51"/>
      <c r="N87" s="80"/>
      <c r="O87" s="51"/>
    </row>
    <row r="88" spans="1:15">
      <c r="A88" s="51"/>
      <c r="B88" s="51"/>
      <c r="C88" s="51"/>
      <c r="D88" s="51"/>
      <c r="E88" s="51"/>
      <c r="F88" s="52"/>
      <c r="G88" s="51"/>
      <c r="H88" s="53"/>
      <c r="I88" s="51"/>
      <c r="J88" s="51"/>
      <c r="K88" s="51"/>
      <c r="L88" s="51"/>
      <c r="M88" s="51"/>
      <c r="N88" s="80"/>
      <c r="O88" s="51"/>
    </row>
    <row r="89" spans="1:15">
      <c r="A89" s="51"/>
      <c r="B89" s="51"/>
      <c r="C89" s="51"/>
      <c r="D89" s="51"/>
      <c r="E89" s="51"/>
      <c r="F89" s="52"/>
      <c r="G89" s="51"/>
      <c r="H89" s="53"/>
      <c r="I89" s="51"/>
      <c r="J89" s="51"/>
      <c r="K89" s="51"/>
      <c r="L89" s="51"/>
      <c r="M89" s="51"/>
      <c r="N89" s="80"/>
      <c r="O89" s="51"/>
    </row>
    <row r="90" spans="1:15">
      <c r="A90" s="51"/>
      <c r="B90" s="51"/>
      <c r="C90" s="51"/>
      <c r="D90" s="51"/>
      <c r="E90" s="51"/>
      <c r="F90" s="52"/>
      <c r="G90" s="51"/>
      <c r="H90" s="53"/>
      <c r="I90" s="51"/>
      <c r="J90" s="51"/>
      <c r="K90" s="51"/>
      <c r="L90" s="51"/>
      <c r="M90" s="51"/>
      <c r="N90" s="80"/>
      <c r="O90" s="51"/>
    </row>
    <row r="91" spans="1:15">
      <c r="A91" s="51"/>
      <c r="B91" s="51"/>
      <c r="C91" s="51"/>
      <c r="D91" s="51"/>
      <c r="E91" s="51"/>
      <c r="F91" s="52"/>
      <c r="G91" s="51"/>
      <c r="H91" s="53"/>
      <c r="I91" s="51"/>
      <c r="J91" s="51"/>
      <c r="K91" s="51"/>
      <c r="L91" s="51"/>
      <c r="M91" s="51"/>
      <c r="N91" s="80"/>
      <c r="O91" s="51"/>
    </row>
    <row r="92" spans="1:15">
      <c r="A92" s="51"/>
      <c r="B92" s="51"/>
      <c r="C92" s="51"/>
      <c r="D92" s="51"/>
      <c r="E92" s="51"/>
      <c r="F92" s="52"/>
      <c r="G92" s="51"/>
      <c r="H92" s="53"/>
      <c r="I92" s="51"/>
      <c r="J92" s="51"/>
      <c r="K92" s="51"/>
      <c r="L92" s="51"/>
      <c r="M92" s="51"/>
      <c r="N92" s="80"/>
      <c r="O92" s="51"/>
    </row>
    <row r="93" spans="1:15">
      <c r="A93" s="51"/>
      <c r="B93" s="51"/>
      <c r="C93" s="51"/>
      <c r="D93" s="51"/>
      <c r="E93" s="51"/>
      <c r="F93" s="52"/>
      <c r="G93" s="51"/>
      <c r="H93" s="53"/>
      <c r="I93" s="51"/>
      <c r="J93" s="51"/>
      <c r="K93" s="51"/>
      <c r="L93" s="51"/>
      <c r="M93" s="51"/>
      <c r="N93" s="80"/>
      <c r="O93" s="51"/>
    </row>
    <row r="94" spans="1:15">
      <c r="A94" s="51"/>
      <c r="B94" s="51"/>
      <c r="C94" s="51"/>
      <c r="D94" s="51"/>
      <c r="E94" s="51"/>
      <c r="F94" s="52"/>
      <c r="G94" s="51"/>
      <c r="H94" s="53"/>
      <c r="I94" s="51"/>
      <c r="J94" s="51"/>
      <c r="K94" s="51"/>
      <c r="L94" s="51"/>
      <c r="M94" s="51"/>
      <c r="N94" s="80"/>
      <c r="O94" s="51"/>
    </row>
    <row r="95" spans="1:15">
      <c r="A95" s="51"/>
      <c r="B95" s="51"/>
      <c r="C95" s="51"/>
      <c r="D95" s="51"/>
      <c r="E95" s="51"/>
      <c r="F95" s="52"/>
      <c r="G95" s="51"/>
      <c r="H95" s="53"/>
      <c r="I95" s="51"/>
      <c r="J95" s="51"/>
      <c r="K95" s="51"/>
      <c r="L95" s="51"/>
      <c r="M95" s="51"/>
      <c r="N95" s="80"/>
      <c r="O95" s="51"/>
    </row>
    <row r="96" spans="1:15">
      <c r="A96" s="51"/>
      <c r="B96" s="51"/>
      <c r="C96" s="51"/>
      <c r="D96" s="51"/>
      <c r="E96" s="51"/>
      <c r="F96" s="52"/>
      <c r="G96" s="51"/>
      <c r="H96" s="53"/>
      <c r="I96" s="51"/>
      <c r="J96" s="51"/>
      <c r="K96" s="51"/>
      <c r="L96" s="51"/>
      <c r="M96" s="51"/>
      <c r="N96" s="80"/>
      <c r="O96" s="51"/>
    </row>
    <row r="97" spans="1:15">
      <c r="A97" s="51"/>
      <c r="B97" s="51"/>
      <c r="C97" s="51"/>
      <c r="D97" s="51"/>
      <c r="E97" s="51"/>
      <c r="F97" s="52"/>
      <c r="G97" s="51"/>
      <c r="H97" s="53"/>
      <c r="I97" s="51"/>
      <c r="J97" s="51"/>
      <c r="K97" s="51"/>
      <c r="L97" s="51"/>
      <c r="M97" s="51"/>
      <c r="N97" s="80"/>
      <c r="O97" s="51"/>
    </row>
    <row r="98" spans="1:15">
      <c r="A98" s="51"/>
      <c r="B98" s="51"/>
      <c r="C98" s="51"/>
      <c r="D98" s="51"/>
      <c r="E98" s="51"/>
      <c r="F98" s="52"/>
      <c r="G98" s="51"/>
      <c r="H98" s="53"/>
      <c r="I98" s="51"/>
      <c r="J98" s="51"/>
      <c r="K98" s="51"/>
      <c r="L98" s="51"/>
      <c r="M98" s="51"/>
      <c r="N98" s="80"/>
      <c r="O98" s="51"/>
    </row>
    <row r="99" spans="1:15">
      <c r="A99" s="51"/>
      <c r="B99" s="51"/>
      <c r="C99" s="51"/>
      <c r="D99" s="51"/>
      <c r="E99" s="51"/>
      <c r="F99" s="52"/>
      <c r="G99" s="51"/>
      <c r="H99" s="53"/>
      <c r="I99" s="51"/>
      <c r="J99" s="51"/>
      <c r="K99" s="51"/>
      <c r="L99" s="51"/>
      <c r="M99" s="51"/>
      <c r="N99" s="80"/>
      <c r="O99" s="51"/>
    </row>
    <row r="100" spans="1:15">
      <c r="A100" s="51"/>
      <c r="B100" s="51"/>
      <c r="C100" s="51"/>
      <c r="D100" s="51"/>
      <c r="E100" s="51"/>
      <c r="F100" s="52"/>
      <c r="G100" s="51"/>
      <c r="H100" s="53"/>
      <c r="I100" s="51"/>
      <c r="J100" s="51"/>
      <c r="K100" s="51"/>
      <c r="L100" s="51"/>
      <c r="M100" s="51"/>
      <c r="N100" s="80"/>
      <c r="O100" s="51"/>
    </row>
    <row r="101" spans="1:15">
      <c r="A101" s="51"/>
      <c r="B101" s="51"/>
      <c r="C101" s="51"/>
      <c r="D101" s="51"/>
      <c r="E101" s="51"/>
      <c r="F101" s="52"/>
      <c r="G101" s="51"/>
      <c r="H101" s="53"/>
      <c r="I101" s="51"/>
      <c r="J101" s="51"/>
      <c r="K101" s="51"/>
      <c r="L101" s="51"/>
      <c r="M101" s="51"/>
      <c r="N101" s="80"/>
      <c r="O101" s="51"/>
    </row>
    <row r="102" spans="1:15">
      <c r="A102" s="51"/>
      <c r="B102" s="51"/>
      <c r="C102" s="51"/>
      <c r="D102" s="51"/>
      <c r="E102" s="51"/>
      <c r="F102" s="52"/>
      <c r="G102" s="51"/>
      <c r="H102" s="53"/>
      <c r="I102" s="51"/>
      <c r="J102" s="51"/>
      <c r="K102" s="51"/>
      <c r="L102" s="51"/>
      <c r="M102" s="51"/>
      <c r="N102" s="80"/>
      <c r="O102" s="51"/>
    </row>
    <row r="103" spans="1:15">
      <c r="A103" s="51"/>
      <c r="B103" s="51"/>
      <c r="C103" s="51"/>
      <c r="D103" s="51"/>
      <c r="E103" s="51"/>
      <c r="F103" s="52"/>
      <c r="G103" s="51"/>
      <c r="H103" s="53"/>
      <c r="I103" s="51"/>
      <c r="J103" s="51"/>
      <c r="K103" s="51"/>
      <c r="L103" s="51"/>
      <c r="M103" s="51"/>
      <c r="N103" s="80"/>
      <c r="O103" s="51"/>
    </row>
    <row r="104" spans="1:15">
      <c r="A104" s="51"/>
      <c r="B104" s="51"/>
      <c r="C104" s="51"/>
      <c r="D104" s="51"/>
      <c r="E104" s="51"/>
      <c r="F104" s="52"/>
      <c r="G104" s="51"/>
      <c r="H104" s="53"/>
      <c r="I104" s="51"/>
      <c r="J104" s="51"/>
      <c r="K104" s="51"/>
      <c r="L104" s="51"/>
      <c r="M104" s="51"/>
      <c r="N104" s="80"/>
      <c r="O104" s="51"/>
    </row>
    <row r="105" spans="1:15">
      <c r="A105" s="51"/>
      <c r="B105" s="51"/>
      <c r="C105" s="51"/>
      <c r="D105" s="51"/>
      <c r="E105" s="51"/>
      <c r="F105" s="52"/>
      <c r="G105" s="51"/>
      <c r="H105" s="53"/>
      <c r="I105" s="51"/>
      <c r="J105" s="51"/>
      <c r="K105" s="51"/>
      <c r="L105" s="51"/>
      <c r="M105" s="51"/>
      <c r="N105" s="80"/>
      <c r="O105" s="51"/>
    </row>
    <row r="106" spans="1:15">
      <c r="A106" s="51"/>
      <c r="B106" s="51"/>
      <c r="C106" s="51"/>
      <c r="D106" s="51"/>
      <c r="E106" s="51"/>
      <c r="F106" s="52"/>
      <c r="G106" s="51"/>
      <c r="H106" s="53"/>
      <c r="I106" s="51"/>
      <c r="J106" s="51"/>
      <c r="K106" s="51"/>
      <c r="L106" s="51"/>
      <c r="M106" s="51"/>
      <c r="N106" s="80"/>
      <c r="O106" s="51"/>
    </row>
    <row r="107" spans="1:15">
      <c r="A107" s="51"/>
      <c r="B107" s="51"/>
      <c r="C107" s="51"/>
      <c r="D107" s="51"/>
      <c r="E107" s="51"/>
      <c r="F107" s="52"/>
      <c r="G107" s="51"/>
      <c r="H107" s="53"/>
      <c r="I107" s="51"/>
      <c r="J107" s="51"/>
      <c r="K107" s="51"/>
      <c r="L107" s="51"/>
      <c r="M107" s="51"/>
      <c r="N107" s="80"/>
      <c r="O107" s="51"/>
    </row>
    <row r="108" spans="1:15">
      <c r="A108" s="51"/>
      <c r="B108" s="51"/>
      <c r="C108" s="51"/>
      <c r="D108" s="51"/>
      <c r="E108" s="51"/>
      <c r="F108" s="52"/>
      <c r="G108" s="51"/>
      <c r="H108" s="53"/>
      <c r="I108" s="51"/>
      <c r="J108" s="51"/>
      <c r="K108" s="51"/>
      <c r="L108" s="51"/>
      <c r="M108" s="51"/>
      <c r="N108" s="80"/>
      <c r="O108" s="51"/>
    </row>
    <row r="109" spans="1:15">
      <c r="A109" s="51"/>
      <c r="B109" s="51"/>
      <c r="C109" s="51"/>
      <c r="D109" s="51"/>
      <c r="E109" s="51"/>
      <c r="F109" s="52"/>
      <c r="G109" s="51"/>
      <c r="H109" s="53"/>
      <c r="I109" s="51"/>
      <c r="J109" s="51"/>
      <c r="K109" s="51"/>
      <c r="L109" s="51"/>
      <c r="M109" s="51"/>
      <c r="N109" s="80"/>
      <c r="O109" s="51"/>
    </row>
    <row r="110" spans="1:15">
      <c r="A110" s="51"/>
      <c r="B110" s="51"/>
      <c r="C110" s="51"/>
      <c r="D110" s="51"/>
      <c r="E110" s="51"/>
      <c r="F110" s="52"/>
      <c r="G110" s="51"/>
      <c r="H110" s="53"/>
      <c r="I110" s="51"/>
      <c r="J110" s="51"/>
      <c r="K110" s="51"/>
      <c r="L110" s="51"/>
      <c r="M110" s="51"/>
      <c r="N110" s="80"/>
      <c r="O110" s="51"/>
    </row>
    <row r="111" spans="1:15">
      <c r="A111" s="51"/>
      <c r="B111" s="51"/>
      <c r="C111" s="51"/>
      <c r="D111" s="51"/>
      <c r="E111" s="51"/>
      <c r="F111" s="52"/>
      <c r="G111" s="51"/>
      <c r="H111" s="53"/>
      <c r="I111" s="51"/>
      <c r="J111" s="51"/>
      <c r="K111" s="51"/>
      <c r="L111" s="51"/>
      <c r="M111" s="51"/>
      <c r="N111" s="80"/>
      <c r="O111" s="51"/>
    </row>
    <row r="112" spans="1:15">
      <c r="A112" s="51"/>
      <c r="B112" s="51"/>
      <c r="C112" s="51"/>
      <c r="D112" s="51"/>
      <c r="E112" s="51"/>
      <c r="F112" s="52"/>
      <c r="G112" s="51"/>
      <c r="H112" s="53"/>
      <c r="I112" s="51"/>
      <c r="J112" s="51"/>
      <c r="K112" s="51"/>
      <c r="L112" s="51"/>
      <c r="M112" s="51"/>
      <c r="N112" s="80"/>
      <c r="O112" s="51"/>
    </row>
    <row r="113" spans="1:15">
      <c r="A113" s="51"/>
      <c r="B113" s="51"/>
      <c r="C113" s="51"/>
      <c r="D113" s="51"/>
      <c r="E113" s="51"/>
      <c r="F113" s="52"/>
      <c r="G113" s="51"/>
      <c r="H113" s="53"/>
      <c r="I113" s="51"/>
      <c r="J113" s="51"/>
      <c r="K113" s="51"/>
      <c r="L113" s="51"/>
      <c r="M113" s="51"/>
      <c r="N113" s="80"/>
      <c r="O113" s="51"/>
    </row>
    <row r="114" spans="1:15">
      <c r="A114" s="51"/>
      <c r="B114" s="51"/>
      <c r="C114" s="51"/>
      <c r="D114" s="51"/>
      <c r="E114" s="51"/>
      <c r="F114" s="52"/>
      <c r="G114" s="51"/>
      <c r="H114" s="53"/>
      <c r="I114" s="51"/>
      <c r="J114" s="51"/>
      <c r="K114" s="51"/>
      <c r="L114" s="51"/>
      <c r="M114" s="51"/>
      <c r="N114" s="80"/>
      <c r="O114" s="51"/>
    </row>
    <row r="115" spans="1:15">
      <c r="A115" s="51"/>
      <c r="B115" s="51"/>
      <c r="C115" s="51"/>
      <c r="D115" s="51"/>
      <c r="E115" s="51"/>
      <c r="F115" s="52"/>
      <c r="G115" s="51"/>
      <c r="H115" s="53"/>
      <c r="I115" s="51"/>
      <c r="J115" s="51"/>
      <c r="K115" s="51"/>
      <c r="L115" s="51"/>
      <c r="M115" s="51"/>
      <c r="N115" s="80"/>
      <c r="O115" s="51"/>
    </row>
    <row r="116" spans="1:15">
      <c r="A116" s="51"/>
      <c r="B116" s="51"/>
      <c r="C116" s="51"/>
      <c r="D116" s="51"/>
      <c r="E116" s="51"/>
      <c r="F116" s="52"/>
      <c r="G116" s="51"/>
      <c r="H116" s="53"/>
      <c r="I116" s="51"/>
      <c r="J116" s="51"/>
      <c r="K116" s="51"/>
      <c r="L116" s="51"/>
      <c r="M116" s="51"/>
      <c r="N116" s="80"/>
      <c r="O116" s="51"/>
    </row>
    <row r="117" spans="8:15">
      <c r="H117" s="53"/>
      <c r="I117" s="51"/>
      <c r="J117" s="51"/>
      <c r="K117" s="51"/>
      <c r="L117" s="51"/>
      <c r="M117" s="51"/>
      <c r="N117" s="80"/>
      <c r="O117" s="51"/>
    </row>
  </sheetData>
  <mergeCells count="28">
    <mergeCell ref="A2:O2"/>
    <mergeCell ref="L3:O3"/>
    <mergeCell ref="N4:O4"/>
    <mergeCell ref="A20:I20"/>
    <mergeCell ref="A36:I36"/>
    <mergeCell ref="A44:I44"/>
    <mergeCell ref="A48:I48"/>
    <mergeCell ref="A50:I50"/>
    <mergeCell ref="A51:I51"/>
    <mergeCell ref="A3:A7"/>
    <mergeCell ref="B3:B7"/>
    <mergeCell ref="B8:B19"/>
    <mergeCell ref="B21:B35"/>
    <mergeCell ref="B37:B43"/>
    <mergeCell ref="B45:B47"/>
    <mergeCell ref="C3:C7"/>
    <mergeCell ref="D3:D7"/>
    <mergeCell ref="E3:E7"/>
    <mergeCell ref="F3:F7"/>
    <mergeCell ref="G3:G7"/>
    <mergeCell ref="H3:H7"/>
    <mergeCell ref="I3:I7"/>
    <mergeCell ref="J3:J7"/>
    <mergeCell ref="K3:K7"/>
    <mergeCell ref="L4:L7"/>
    <mergeCell ref="M4:M7"/>
    <mergeCell ref="N5:N7"/>
    <mergeCell ref="O5:O7"/>
  </mergeCells>
  <conditionalFormatting sqref="C2:D2">
    <cfRule type="duplicateValues" dxfId="0" priority="102"/>
  </conditionalFormatting>
  <conditionalFormatting sqref="C3:D3">
    <cfRule type="duplicateValues" dxfId="0" priority="105"/>
  </conditionalFormatting>
  <conditionalFormatting sqref="C8:D8">
    <cfRule type="duplicateValues" dxfId="0" priority="25"/>
  </conditionalFormatting>
  <conditionalFormatting sqref="C9:D9">
    <cfRule type="duplicateValues" dxfId="0" priority="24"/>
  </conditionalFormatting>
  <conditionalFormatting sqref="C11:D11">
    <cfRule type="duplicateValues" dxfId="0" priority="23"/>
  </conditionalFormatting>
  <conditionalFormatting sqref="C13:D13">
    <cfRule type="duplicateValues" dxfId="0" priority="22"/>
  </conditionalFormatting>
  <conditionalFormatting sqref="C15">
    <cfRule type="duplicateValues" dxfId="0" priority="21"/>
  </conditionalFormatting>
  <conditionalFormatting sqref="C17">
    <cfRule type="duplicateValues" dxfId="0" priority="20"/>
  </conditionalFormatting>
  <conditionalFormatting sqref="C19">
    <cfRule type="duplicateValues" dxfId="0" priority="19"/>
  </conditionalFormatting>
  <conditionalFormatting sqref="C21:C23">
    <cfRule type="duplicateValues" dxfId="0" priority="14"/>
    <cfRule type="duplicateValues" dxfId="0" priority="15"/>
  </conditionalFormatting>
  <conditionalFormatting sqref="C24:C32">
    <cfRule type="duplicateValues" dxfId="0" priority="11"/>
  </conditionalFormatting>
  <conditionalFormatting sqref="C24:C35">
    <cfRule type="duplicateValues" dxfId="0" priority="10"/>
  </conditionalFormatting>
  <conditionalFormatting sqref="D15:D19">
    <cfRule type="duplicateValues" dxfId="0" priority="18"/>
  </conditionalFormatting>
  <conditionalFormatting sqref="D21:D23">
    <cfRule type="duplicateValues" dxfId="0" priority="12"/>
    <cfRule type="duplicateValues" dxfId="0" priority="13"/>
  </conditionalFormatting>
  <conditionalFormatting sqref="D21:D35">
    <cfRule type="duplicateValues" dxfId="0" priority="110"/>
    <cfRule type="duplicateValues" dxfId="0" priority="111"/>
  </conditionalFormatting>
  <conditionalFormatting sqref="D24:D26">
    <cfRule type="duplicateValues" dxfId="0" priority="9"/>
  </conditionalFormatting>
  <conditionalFormatting sqref="C8:D19">
    <cfRule type="duplicateValues" dxfId="0" priority="108"/>
  </conditionalFormatting>
  <conditionalFormatting sqref="C10:D10 C12:D12 C14:D14">
    <cfRule type="duplicateValues" dxfId="0" priority="17"/>
  </conditionalFormatting>
  <conditionalFormatting sqref="C18 C16">
    <cfRule type="duplicateValues" dxfId="0" priority="16"/>
  </conditionalFormatting>
  <conditionalFormatting sqref="C49:D49 C37:D43 C45:D47">
    <cfRule type="expression" dxfId="1" priority="30" stopIfTrue="1">
      <formula>AND(COUNTIF($C$8:$D$19,C37)&gt;1,NOT(ISBLANK(C37)))</formula>
    </cfRule>
  </conditionalFormatting>
  <conditionalFormatting sqref="C45:D45 C37:D37 C49:D49">
    <cfRule type="expression" dxfId="1" priority="7" stopIfTrue="1">
      <formula>AND(COUNTIF($C$8:$D$12,C37)&gt;1,NOT(ISBLANK(C37)))</formula>
    </cfRule>
  </conditionalFormatting>
  <conditionalFormatting sqref="C45:D47">
    <cfRule type="duplicateValues" dxfId="0" priority="2"/>
  </conditionalFormatting>
  <printOptions horizontalCentered="1"/>
  <pageMargins left="0.196527777777778" right="0.196527777777778" top="0.196527777777778" bottom="0.751388888888889" header="0.236111111111111" footer="0.511805555555556"/>
  <pageSetup paperSize="9" scale="9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2020-03-19T00:12:00Z</dcterms:created>
  <cp:lastPrinted>2022-08-29T08:46:00Z</cp:lastPrinted>
  <dcterms:modified xsi:type="dcterms:W3CDTF">2022-09-06T01:21:15Z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832E610E3FDB457180E97B44EDEA0A8A</vt:lpwstr>
  </property>
</Properties>
</file>