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第一批资金，2024年发放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2"/>
  <c r="K25"/>
  <c r="B25"/>
  <c r="M24"/>
  <c r="K24"/>
  <c r="B24"/>
  <c r="M23"/>
  <c r="K23"/>
  <c r="B23"/>
  <c r="M22"/>
  <c r="K22"/>
  <c r="B22"/>
  <c r="M21"/>
  <c r="K21"/>
  <c r="B21"/>
  <c r="M20"/>
  <c r="K20"/>
  <c r="B20"/>
  <c r="M19"/>
  <c r="K19"/>
  <c r="B19"/>
  <c r="M18"/>
  <c r="K18"/>
  <c r="B18"/>
  <c r="M17"/>
  <c r="K17"/>
  <c r="B17"/>
  <c r="M16"/>
  <c r="K16"/>
  <c r="B16"/>
  <c r="M15"/>
  <c r="K15"/>
  <c r="B15"/>
  <c r="M14"/>
  <c r="K14"/>
  <c r="B14"/>
  <c r="M13"/>
  <c r="K13"/>
  <c r="B13"/>
  <c r="M12"/>
  <c r="K12"/>
  <c r="B12"/>
  <c r="M11"/>
  <c r="K11"/>
  <c r="B11"/>
  <c r="M10"/>
  <c r="K10"/>
  <c r="B10"/>
  <c r="M9"/>
  <c r="K9"/>
  <c r="F9"/>
  <c r="C9"/>
  <c r="B9"/>
  <c r="M8"/>
  <c r="K8"/>
  <c r="B8"/>
  <c r="M7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<sst xmlns="http://schemas.openxmlformats.org/spreadsheetml/2006/main" count="40" uniqueCount="37">
  <si>
    <t>附件</t>
  </si>
  <si>
    <t>安溪县2024年21世纪海丝名城国土绿化试点示范项目第一批补助资金一览表</t>
  </si>
  <si>
    <t>实施单位</t>
  </si>
  <si>
    <t>计</t>
  </si>
  <si>
    <t>补植修复</t>
  </si>
  <si>
    <t>抚育
修复</t>
  </si>
  <si>
    <t>补植修复（第一年60%）</t>
  </si>
  <si>
    <t>常规
工程</t>
  </si>
  <si>
    <t>精品
工程</t>
  </si>
  <si>
    <t>常规工程</t>
  </si>
  <si>
    <t>精品工程</t>
  </si>
  <si>
    <t>补助总额</t>
  </si>
  <si>
    <t>全县合计</t>
  </si>
  <si>
    <t>参内镇</t>
  </si>
  <si>
    <t>蓬莱镇</t>
  </si>
  <si>
    <t>白濑乡</t>
  </si>
  <si>
    <t>湖上乡</t>
  </si>
  <si>
    <t>剑斗镇</t>
  </si>
  <si>
    <t>感德镇</t>
  </si>
  <si>
    <t>桃舟乡</t>
  </si>
  <si>
    <t>福田乡</t>
  </si>
  <si>
    <t>长卿镇</t>
  </si>
  <si>
    <t>蓝田乡</t>
  </si>
  <si>
    <t>祥华乡</t>
  </si>
  <si>
    <t>西坪镇</t>
  </si>
  <si>
    <t>大坪乡</t>
  </si>
  <si>
    <t>芦田镇</t>
  </si>
  <si>
    <t>龙涓乡</t>
  </si>
  <si>
    <t>虎邱镇</t>
  </si>
  <si>
    <t>官桥镇</t>
  </si>
  <si>
    <t>龙门镇</t>
  </si>
  <si>
    <t>抚育修复
（一次性150元/亩）</t>
    <phoneticPr fontId="11" type="noConversion"/>
  </si>
  <si>
    <r>
      <t>项目完成面积</t>
    </r>
    <r>
      <rPr>
        <sz val="13"/>
        <color theme="1"/>
        <rFont val="黑体"/>
        <family val="3"/>
        <charset val="134"/>
      </rPr>
      <t>(亩)</t>
    </r>
    <phoneticPr fontId="11" type="noConversion"/>
  </si>
  <si>
    <r>
      <t>应发补助资金</t>
    </r>
    <r>
      <rPr>
        <sz val="13"/>
        <color theme="1"/>
        <rFont val="黑体"/>
        <family val="3"/>
        <charset val="134"/>
      </rPr>
      <t>（万元）</t>
    </r>
    <phoneticPr fontId="11" type="noConversion"/>
  </si>
  <si>
    <r>
      <t xml:space="preserve">应扣
预下达
资金
</t>
    </r>
    <r>
      <rPr>
        <sz val="13"/>
        <color theme="1"/>
        <rFont val="黑体"/>
        <family val="3"/>
        <charset val="134"/>
      </rPr>
      <t>（万元）</t>
    </r>
    <phoneticPr fontId="11" type="noConversion"/>
  </si>
  <si>
    <r>
      <t xml:space="preserve">第一批
实际
下达资金
</t>
    </r>
    <r>
      <rPr>
        <sz val="13"/>
        <color theme="1"/>
        <rFont val="黑体"/>
        <family val="3"/>
        <charset val="134"/>
      </rPr>
      <t>（万元）</t>
    </r>
    <phoneticPr fontId="11" type="noConversion"/>
  </si>
  <si>
    <t>应发补助
总额的60%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</si>
</sst>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3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5"/>
  <sheetViews>
    <sheetView tabSelected="1" workbookViewId="0">
      <selection activeCell="D11" sqref="D11"/>
    </sheetView>
  </sheetViews>
  <sheetFormatPr defaultColWidth="9" defaultRowHeight="13.5"/>
  <cols>
    <col min="1" max="1" width="11.875" style="3" bestFit="1" customWidth="1"/>
    <col min="2" max="5" width="7.125" style="3" customWidth="1"/>
    <col min="6" max="9" width="11.5" style="3" customWidth="1"/>
    <col min="10" max="10" width="10.75" style="3" bestFit="1" customWidth="1"/>
    <col min="11" max="11" width="11.5" style="3" customWidth="1"/>
    <col min="12" max="12" width="12.25" style="3" customWidth="1"/>
    <col min="13" max="13" width="11.5" style="3" customWidth="1"/>
    <col min="14" max="16382" width="9" style="3"/>
    <col min="16383" max="16383" width="9" style="4"/>
    <col min="16384" max="16384" width="9" style="3"/>
  </cols>
  <sheetData>
    <row r="1" spans="1:16384" ht="28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6384" ht="39.75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384" s="1" customFormat="1" ht="21" customHeight="1">
      <c r="A3" s="12" t="s">
        <v>2</v>
      </c>
      <c r="B3" s="12" t="s">
        <v>32</v>
      </c>
      <c r="C3" s="12"/>
      <c r="D3" s="12"/>
      <c r="E3" s="12"/>
      <c r="F3" s="12" t="s">
        <v>33</v>
      </c>
      <c r="G3" s="12"/>
      <c r="H3" s="12"/>
      <c r="I3" s="12"/>
      <c r="J3" s="12"/>
      <c r="K3" s="12"/>
      <c r="L3" s="12" t="s">
        <v>34</v>
      </c>
      <c r="M3" s="12" t="s">
        <v>35</v>
      </c>
    </row>
    <row r="4" spans="1:16384" s="1" customFormat="1" ht="21" customHeight="1">
      <c r="A4" s="12"/>
      <c r="B4" s="13" t="s">
        <v>3</v>
      </c>
      <c r="C4" s="13" t="s">
        <v>4</v>
      </c>
      <c r="D4" s="13"/>
      <c r="E4" s="13" t="s">
        <v>5</v>
      </c>
      <c r="F4" s="13" t="s">
        <v>6</v>
      </c>
      <c r="G4" s="13"/>
      <c r="H4" s="13"/>
      <c r="I4" s="13"/>
      <c r="J4" s="13" t="s">
        <v>31</v>
      </c>
      <c r="K4" s="13" t="s">
        <v>3</v>
      </c>
      <c r="L4" s="12"/>
      <c r="M4" s="12"/>
    </row>
    <row r="5" spans="1:16384" s="1" customFormat="1" ht="21" customHeight="1">
      <c r="A5" s="12"/>
      <c r="B5" s="13"/>
      <c r="C5" s="8" t="s">
        <v>7</v>
      </c>
      <c r="D5" s="8" t="s">
        <v>8</v>
      </c>
      <c r="E5" s="13"/>
      <c r="F5" s="8" t="s">
        <v>9</v>
      </c>
      <c r="G5" s="8"/>
      <c r="H5" s="8" t="s">
        <v>10</v>
      </c>
      <c r="I5" s="8"/>
      <c r="J5" s="13"/>
      <c r="K5" s="13"/>
      <c r="L5" s="12"/>
      <c r="M5" s="12"/>
    </row>
    <row r="6" spans="1:16384" s="1" customFormat="1" ht="27">
      <c r="A6" s="12"/>
      <c r="B6" s="13"/>
      <c r="C6" s="8"/>
      <c r="D6" s="8"/>
      <c r="E6" s="13"/>
      <c r="F6" s="14" t="s">
        <v>11</v>
      </c>
      <c r="G6" s="14" t="s">
        <v>36</v>
      </c>
      <c r="H6" s="14" t="s">
        <v>11</v>
      </c>
      <c r="I6" s="14" t="s">
        <v>36</v>
      </c>
      <c r="J6" s="13"/>
      <c r="K6" s="13"/>
      <c r="L6" s="12"/>
      <c r="M6" s="12"/>
    </row>
    <row r="7" spans="1:16384" s="2" customFormat="1" ht="19.5" customHeight="1">
      <c r="A7" s="9" t="s">
        <v>12</v>
      </c>
      <c r="B7" s="9">
        <f>SUM(B8:B25)</f>
        <v>14723</v>
      </c>
      <c r="C7" s="9">
        <f>SUM(C8:C25)</f>
        <v>5614</v>
      </c>
      <c r="D7" s="9">
        <f>SUM(D8:D25)</f>
        <v>1387</v>
      </c>
      <c r="E7" s="9">
        <f>SUM(E8:E25)</f>
        <v>7722</v>
      </c>
      <c r="F7" s="9">
        <f t="shared" ref="F7:M7" si="0">SUM(F8:F25)</f>
        <v>353.39909999999998</v>
      </c>
      <c r="G7" s="9">
        <f t="shared" si="0"/>
        <v>211.9</v>
      </c>
      <c r="H7" s="9">
        <f t="shared" si="0"/>
        <v>221.92</v>
      </c>
      <c r="I7" s="9">
        <f t="shared" si="0"/>
        <v>133.19999999999999</v>
      </c>
      <c r="J7" s="9">
        <f t="shared" si="0"/>
        <v>115.83</v>
      </c>
      <c r="K7" s="9">
        <f t="shared" si="0"/>
        <v>460.93</v>
      </c>
      <c r="L7" s="9">
        <f t="shared" si="0"/>
        <v>408</v>
      </c>
      <c r="M7" s="9">
        <f t="shared" si="0"/>
        <v>52.93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D7" s="5"/>
    </row>
    <row r="8" spans="1:16384" s="1" customFormat="1" ht="19.5" customHeight="1">
      <c r="A8" s="9" t="s">
        <v>13</v>
      </c>
      <c r="B8" s="9">
        <f>C8+D8+E8</f>
        <v>870</v>
      </c>
      <c r="C8" s="9">
        <v>327</v>
      </c>
      <c r="D8" s="9"/>
      <c r="E8" s="9">
        <v>543</v>
      </c>
      <c r="F8" s="9">
        <v>18.312000000000001</v>
      </c>
      <c r="G8" s="9">
        <v>11</v>
      </c>
      <c r="H8" s="9"/>
      <c r="I8" s="9"/>
      <c r="J8" s="9">
        <v>8.1449999999999996</v>
      </c>
      <c r="K8" s="9">
        <f>G8+I8+J8</f>
        <v>19.145</v>
      </c>
      <c r="L8" s="10">
        <v>15.6</v>
      </c>
      <c r="M8" s="9">
        <f>K8-L8</f>
        <v>3.5449999999999999</v>
      </c>
    </row>
    <row r="9" spans="1:16384" s="1" customFormat="1" ht="19.5" customHeight="1">
      <c r="A9" s="9" t="s">
        <v>14</v>
      </c>
      <c r="B9" s="9">
        <f>C9+D9+E9</f>
        <v>1110</v>
      </c>
      <c r="C9" s="9">
        <f>81+193</f>
        <v>274</v>
      </c>
      <c r="D9" s="9"/>
      <c r="E9" s="9">
        <v>836</v>
      </c>
      <c r="F9" s="9">
        <f>4.374+11.6572</f>
        <v>16.031199999999998</v>
      </c>
      <c r="G9" s="9">
        <v>9.6</v>
      </c>
      <c r="H9" s="9"/>
      <c r="I9" s="9"/>
      <c r="J9" s="11">
        <v>12.54</v>
      </c>
      <c r="K9" s="9">
        <f>G9+I9+J9</f>
        <v>22.14</v>
      </c>
      <c r="L9" s="10">
        <v>16.899999999999999</v>
      </c>
      <c r="M9" s="9">
        <f>K9-L9</f>
        <v>5.24</v>
      </c>
    </row>
    <row r="10" spans="1:16384" s="1" customFormat="1" ht="19.5" customHeight="1">
      <c r="A10" s="9" t="s">
        <v>15</v>
      </c>
      <c r="B10" s="9">
        <f>C10+D10+E10</f>
        <v>118</v>
      </c>
      <c r="C10" s="9"/>
      <c r="D10" s="9"/>
      <c r="E10" s="9">
        <v>118</v>
      </c>
      <c r="F10" s="9"/>
      <c r="G10" s="9"/>
      <c r="H10" s="9"/>
      <c r="I10" s="9"/>
      <c r="J10" s="9">
        <v>1.77</v>
      </c>
      <c r="K10" s="9">
        <f t="shared" ref="K10:K25" si="1">G10+I10+J10</f>
        <v>1.77</v>
      </c>
      <c r="L10" s="10">
        <v>1</v>
      </c>
      <c r="M10" s="9">
        <f t="shared" ref="M10:M25" si="2">K10-L10</f>
        <v>0.77</v>
      </c>
    </row>
    <row r="11" spans="1:16384" s="1" customFormat="1" ht="19.5" customHeight="1">
      <c r="A11" s="9" t="s">
        <v>16</v>
      </c>
      <c r="B11" s="9">
        <f>C11+D11+E11</f>
        <v>500</v>
      </c>
      <c r="C11" s="9">
        <v>200</v>
      </c>
      <c r="D11" s="9"/>
      <c r="E11" s="9">
        <v>300</v>
      </c>
      <c r="F11" s="9">
        <v>14</v>
      </c>
      <c r="G11" s="9">
        <v>8.4</v>
      </c>
      <c r="H11" s="9"/>
      <c r="I11" s="9"/>
      <c r="J11" s="9">
        <v>4.5</v>
      </c>
      <c r="K11" s="9">
        <f t="shared" si="1"/>
        <v>12.9</v>
      </c>
      <c r="L11" s="10">
        <v>10.9</v>
      </c>
      <c r="M11" s="9">
        <f t="shared" si="2"/>
        <v>2</v>
      </c>
    </row>
    <row r="12" spans="1:16384" s="1" customFormat="1" ht="19.5" customHeight="1">
      <c r="A12" s="9" t="s">
        <v>17</v>
      </c>
      <c r="B12" s="9">
        <f t="shared" ref="B12:B25" si="3">C12+D12+E12</f>
        <v>715</v>
      </c>
      <c r="C12" s="9">
        <v>403</v>
      </c>
      <c r="D12" s="9"/>
      <c r="E12" s="9">
        <v>312</v>
      </c>
      <c r="F12" s="9">
        <v>28.21</v>
      </c>
      <c r="G12" s="9">
        <v>16.899999999999999</v>
      </c>
      <c r="H12" s="9"/>
      <c r="I12" s="9"/>
      <c r="J12" s="9">
        <v>4.68</v>
      </c>
      <c r="K12" s="9">
        <f t="shared" si="1"/>
        <v>21.58</v>
      </c>
      <c r="L12" s="10">
        <v>19.399999999999999</v>
      </c>
      <c r="M12" s="9">
        <f t="shared" si="2"/>
        <v>2.1800000000000002</v>
      </c>
    </row>
    <row r="13" spans="1:16384" s="1" customFormat="1" ht="19.5" customHeight="1">
      <c r="A13" s="9" t="s">
        <v>18</v>
      </c>
      <c r="B13" s="9">
        <f t="shared" si="3"/>
        <v>1302</v>
      </c>
      <c r="C13" s="9">
        <v>300</v>
      </c>
      <c r="D13" s="9"/>
      <c r="E13" s="9">
        <v>1002</v>
      </c>
      <c r="F13" s="9">
        <v>21</v>
      </c>
      <c r="G13" s="9">
        <v>12.6</v>
      </c>
      <c r="H13" s="9"/>
      <c r="I13" s="9"/>
      <c r="J13" s="9">
        <v>15.03</v>
      </c>
      <c r="K13" s="9">
        <f t="shared" si="1"/>
        <v>27.63</v>
      </c>
      <c r="L13" s="10">
        <v>21.3</v>
      </c>
      <c r="M13" s="9">
        <f t="shared" si="2"/>
        <v>6.33</v>
      </c>
    </row>
    <row r="14" spans="1:16384" s="1" customFormat="1" ht="19.5" customHeight="1">
      <c r="A14" s="9" t="s">
        <v>19</v>
      </c>
      <c r="B14" s="9">
        <f t="shared" si="3"/>
        <v>987</v>
      </c>
      <c r="C14" s="9"/>
      <c r="D14" s="9">
        <v>487</v>
      </c>
      <c r="E14" s="9">
        <v>500</v>
      </c>
      <c r="F14" s="9"/>
      <c r="G14" s="9"/>
      <c r="H14" s="9">
        <v>77.92</v>
      </c>
      <c r="I14" s="9">
        <v>46.8</v>
      </c>
      <c r="J14" s="9">
        <v>7.5</v>
      </c>
      <c r="K14" s="9">
        <f t="shared" si="1"/>
        <v>54.3</v>
      </c>
      <c r="L14" s="10">
        <v>50.4</v>
      </c>
      <c r="M14" s="9">
        <f t="shared" si="2"/>
        <v>3.9</v>
      </c>
    </row>
    <row r="15" spans="1:16384" s="1" customFormat="1" ht="19.5" customHeight="1">
      <c r="A15" s="9" t="s">
        <v>20</v>
      </c>
      <c r="B15" s="9">
        <f t="shared" si="3"/>
        <v>200</v>
      </c>
      <c r="C15" s="9"/>
      <c r="D15" s="9"/>
      <c r="E15" s="9">
        <v>200</v>
      </c>
      <c r="F15" s="9"/>
      <c r="G15" s="9"/>
      <c r="H15" s="9"/>
      <c r="I15" s="9"/>
      <c r="J15" s="9">
        <v>3</v>
      </c>
      <c r="K15" s="9">
        <f t="shared" si="1"/>
        <v>3</v>
      </c>
      <c r="L15" s="10">
        <v>1.8</v>
      </c>
      <c r="M15" s="9">
        <f t="shared" si="2"/>
        <v>1.2</v>
      </c>
    </row>
    <row r="16" spans="1:16384" s="1" customFormat="1" ht="19.5" customHeight="1">
      <c r="A16" s="9" t="s">
        <v>21</v>
      </c>
      <c r="B16" s="9">
        <f t="shared" si="3"/>
        <v>1000</v>
      </c>
      <c r="C16" s="9">
        <v>700</v>
      </c>
      <c r="D16" s="9">
        <v>300</v>
      </c>
      <c r="E16" s="9"/>
      <c r="F16" s="9">
        <v>49</v>
      </c>
      <c r="G16" s="9">
        <v>29.4</v>
      </c>
      <c r="H16" s="9">
        <v>48</v>
      </c>
      <c r="I16" s="9">
        <v>28.8</v>
      </c>
      <c r="J16" s="9"/>
      <c r="K16" s="9">
        <f t="shared" si="1"/>
        <v>58.2</v>
      </c>
      <c r="L16" s="10">
        <v>57.3</v>
      </c>
      <c r="M16" s="9">
        <f t="shared" si="2"/>
        <v>0.90000000000000602</v>
      </c>
    </row>
    <row r="17" spans="1:13" s="1" customFormat="1" ht="19.5" customHeight="1">
      <c r="A17" s="9" t="s">
        <v>22</v>
      </c>
      <c r="B17" s="9">
        <f t="shared" si="3"/>
        <v>412</v>
      </c>
      <c r="C17" s="9">
        <v>412</v>
      </c>
      <c r="D17" s="9"/>
      <c r="E17" s="9"/>
      <c r="F17" s="9">
        <v>25.049600000000002</v>
      </c>
      <c r="G17" s="9">
        <v>15</v>
      </c>
      <c r="H17" s="9"/>
      <c r="I17" s="9"/>
      <c r="J17" s="9"/>
      <c r="K17" s="9">
        <f t="shared" si="1"/>
        <v>15</v>
      </c>
      <c r="L17" s="10">
        <v>14.8</v>
      </c>
      <c r="M17" s="9">
        <f t="shared" si="2"/>
        <v>0.19999999999999901</v>
      </c>
    </row>
    <row r="18" spans="1:13" s="1" customFormat="1" ht="19.5" customHeight="1">
      <c r="A18" s="9" t="s">
        <v>23</v>
      </c>
      <c r="B18" s="9">
        <f t="shared" si="3"/>
        <v>1900</v>
      </c>
      <c r="C18" s="9">
        <v>300</v>
      </c>
      <c r="D18" s="9">
        <v>600</v>
      </c>
      <c r="E18" s="9">
        <v>1000</v>
      </c>
      <c r="F18" s="9">
        <v>19.079999999999998</v>
      </c>
      <c r="G18" s="9">
        <v>11.4</v>
      </c>
      <c r="H18" s="9">
        <v>96</v>
      </c>
      <c r="I18" s="9">
        <v>57.6</v>
      </c>
      <c r="J18" s="9">
        <v>15</v>
      </c>
      <c r="K18" s="9">
        <f t="shared" si="1"/>
        <v>84</v>
      </c>
      <c r="L18" s="10">
        <v>76.8</v>
      </c>
      <c r="M18" s="9">
        <f t="shared" si="2"/>
        <v>7.2</v>
      </c>
    </row>
    <row r="19" spans="1:13" s="1" customFormat="1" ht="19.5" customHeight="1">
      <c r="A19" s="9" t="s">
        <v>24</v>
      </c>
      <c r="B19" s="9">
        <f t="shared" si="3"/>
        <v>700</v>
      </c>
      <c r="C19" s="9">
        <v>513</v>
      </c>
      <c r="D19" s="9"/>
      <c r="E19" s="9">
        <v>187</v>
      </c>
      <c r="F19" s="9">
        <v>31.498200000000001</v>
      </c>
      <c r="G19" s="9">
        <v>18.899999999999999</v>
      </c>
      <c r="H19" s="9"/>
      <c r="I19" s="9"/>
      <c r="J19" s="9">
        <v>2.8050000000000002</v>
      </c>
      <c r="K19" s="9">
        <f t="shared" si="1"/>
        <v>21.704999999999998</v>
      </c>
      <c r="L19" s="10">
        <v>20.3</v>
      </c>
      <c r="M19" s="9">
        <f t="shared" si="2"/>
        <v>1.405</v>
      </c>
    </row>
    <row r="20" spans="1:13" s="1" customFormat="1" ht="19.5" customHeight="1">
      <c r="A20" s="9" t="s">
        <v>25</v>
      </c>
      <c r="B20" s="9">
        <f t="shared" si="3"/>
        <v>700</v>
      </c>
      <c r="C20" s="9">
        <v>300</v>
      </c>
      <c r="D20" s="9"/>
      <c r="E20" s="9">
        <v>400</v>
      </c>
      <c r="F20" s="9">
        <v>18.420000000000002</v>
      </c>
      <c r="G20" s="9">
        <v>11.1</v>
      </c>
      <c r="H20" s="9"/>
      <c r="I20" s="9"/>
      <c r="J20" s="9">
        <v>6</v>
      </c>
      <c r="K20" s="9">
        <f t="shared" si="1"/>
        <v>17.100000000000001</v>
      </c>
      <c r="L20" s="10">
        <v>14.4</v>
      </c>
      <c r="M20" s="9">
        <f t="shared" si="2"/>
        <v>2.7</v>
      </c>
    </row>
    <row r="21" spans="1:13" s="1" customFormat="1" ht="19.5" customHeight="1">
      <c r="A21" s="9" t="s">
        <v>26</v>
      </c>
      <c r="B21" s="9">
        <f t="shared" si="3"/>
        <v>808</v>
      </c>
      <c r="C21" s="9">
        <v>306</v>
      </c>
      <c r="D21" s="9"/>
      <c r="E21" s="9">
        <v>502</v>
      </c>
      <c r="F21" s="9">
        <v>19.736999999999998</v>
      </c>
      <c r="G21" s="9">
        <v>11.8</v>
      </c>
      <c r="H21" s="9"/>
      <c r="I21" s="9"/>
      <c r="J21" s="9">
        <v>7.53</v>
      </c>
      <c r="K21" s="9">
        <f t="shared" si="1"/>
        <v>19.329999999999998</v>
      </c>
      <c r="L21" s="10">
        <v>16.100000000000001</v>
      </c>
      <c r="M21" s="9">
        <f t="shared" si="2"/>
        <v>3.23</v>
      </c>
    </row>
    <row r="22" spans="1:13" s="1" customFormat="1" ht="19.5" customHeight="1">
      <c r="A22" s="9" t="s">
        <v>27</v>
      </c>
      <c r="B22" s="9">
        <f t="shared" si="3"/>
        <v>1374</v>
      </c>
      <c r="C22" s="9">
        <v>836</v>
      </c>
      <c r="D22" s="9"/>
      <c r="E22" s="9">
        <v>538</v>
      </c>
      <c r="F22" s="9">
        <v>48.905999999999999</v>
      </c>
      <c r="G22" s="9">
        <v>29.3</v>
      </c>
      <c r="H22" s="9"/>
      <c r="I22" s="9"/>
      <c r="J22" s="9">
        <v>8.07</v>
      </c>
      <c r="K22" s="9">
        <f t="shared" si="1"/>
        <v>37.369999999999997</v>
      </c>
      <c r="L22" s="10">
        <v>33.6</v>
      </c>
      <c r="M22" s="9">
        <f t="shared" si="2"/>
        <v>3.77</v>
      </c>
    </row>
    <row r="23" spans="1:13" s="1" customFormat="1" ht="19.5" customHeight="1">
      <c r="A23" s="9" t="s">
        <v>28</v>
      </c>
      <c r="B23" s="9">
        <f t="shared" si="3"/>
        <v>781</v>
      </c>
      <c r="C23" s="9">
        <v>249</v>
      </c>
      <c r="D23" s="9"/>
      <c r="E23" s="9">
        <v>532</v>
      </c>
      <c r="F23" s="9">
        <v>14.317500000000001</v>
      </c>
      <c r="G23" s="9">
        <v>8.6</v>
      </c>
      <c r="H23" s="9"/>
      <c r="I23" s="9"/>
      <c r="J23" s="9">
        <v>7.98</v>
      </c>
      <c r="K23" s="9">
        <f t="shared" si="1"/>
        <v>16.579999999999998</v>
      </c>
      <c r="L23" s="10">
        <v>13.2</v>
      </c>
      <c r="M23" s="9">
        <f t="shared" si="2"/>
        <v>3.38</v>
      </c>
    </row>
    <row r="24" spans="1:13" s="1" customFormat="1" ht="19.5" customHeight="1">
      <c r="A24" s="9" t="s">
        <v>29</v>
      </c>
      <c r="B24" s="9">
        <f t="shared" si="3"/>
        <v>501</v>
      </c>
      <c r="C24" s="9"/>
      <c r="D24" s="9"/>
      <c r="E24" s="9">
        <v>501</v>
      </c>
      <c r="F24" s="9"/>
      <c r="G24" s="9"/>
      <c r="H24" s="9"/>
      <c r="I24" s="9"/>
      <c r="J24" s="9">
        <v>7.5149999999999997</v>
      </c>
      <c r="K24" s="9">
        <f t="shared" si="1"/>
        <v>7.5149999999999997</v>
      </c>
      <c r="L24" s="10">
        <v>4.4000000000000004</v>
      </c>
      <c r="M24" s="9">
        <f t="shared" si="2"/>
        <v>3.1150000000000002</v>
      </c>
    </row>
    <row r="25" spans="1:13" s="1" customFormat="1" ht="19.5" customHeight="1">
      <c r="A25" s="9" t="s">
        <v>30</v>
      </c>
      <c r="B25" s="9">
        <f t="shared" si="3"/>
        <v>745</v>
      </c>
      <c r="C25" s="9">
        <v>494</v>
      </c>
      <c r="D25" s="9"/>
      <c r="E25" s="9">
        <v>251</v>
      </c>
      <c r="F25" s="9">
        <v>29.837599999999998</v>
      </c>
      <c r="G25" s="9">
        <v>17.899999999999999</v>
      </c>
      <c r="H25" s="9"/>
      <c r="I25" s="9"/>
      <c r="J25" s="9">
        <v>3.7650000000000001</v>
      </c>
      <c r="K25" s="9">
        <f t="shared" si="1"/>
        <v>21.664999999999999</v>
      </c>
      <c r="L25" s="10">
        <v>19.8</v>
      </c>
      <c r="M25" s="9">
        <f t="shared" si="2"/>
        <v>1.865</v>
      </c>
    </row>
  </sheetData>
  <mergeCells count="17">
    <mergeCell ref="F5:G5"/>
    <mergeCell ref="H5:I5"/>
    <mergeCell ref="A3:A6"/>
    <mergeCell ref="B4:B6"/>
    <mergeCell ref="C5:C6"/>
    <mergeCell ref="D5:D6"/>
    <mergeCell ref="E4:E6"/>
    <mergeCell ref="A1:M1"/>
    <mergeCell ref="A2:M2"/>
    <mergeCell ref="B3:E3"/>
    <mergeCell ref="F3:K3"/>
    <mergeCell ref="C4:D4"/>
    <mergeCell ref="F4:I4"/>
    <mergeCell ref="J4:J6"/>
    <mergeCell ref="K4:K6"/>
    <mergeCell ref="L3:L6"/>
    <mergeCell ref="M3:M6"/>
  </mergeCells>
  <phoneticPr fontId="11" type="noConversion"/>
  <printOptions horizontalCentered="1"/>
  <pageMargins left="0.59055118110236227" right="0.59055118110236227" top="0.39370078740157483" bottom="0.39370078740157483" header="0.5118110236220472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第一批资金，2024年发放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2024-12-31T07:11:16Z</cp:lastPrinted>
  <dcterms:created xsi:type="dcterms:W3CDTF">2023-05-12T11:15:00Z</dcterms:created>
  <dcterms:modified xsi:type="dcterms:W3CDTF">2024-12-31T07:11:27Z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73D0926D84E14EB79E03F5451CC83871_12</vt:lpwstr>
  </property>
</Properties>
</file>